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8" windowHeight="8871" firstSheet="1" activeTab="1"/>
  </bookViews>
  <sheets>
    <sheet name="май-август" sheetId="1" state="hidden" r:id="rId1"/>
    <sheet name="6247 ПФ 4-банд" sheetId="2" r:id="rId2"/>
  </sheets>
  <definedNames>
    <definedName name="_xlnm._FilterDatabase" localSheetId="0" hidden="1">'май-август'!$A$4:$M$4</definedName>
  </definedNames>
  <calcPr fullCalcOnLoad="1"/>
</workbook>
</file>

<file path=xl/sharedStrings.xml><?xml version="1.0" encoding="utf-8"?>
<sst xmlns="http://schemas.openxmlformats.org/spreadsheetml/2006/main" count="155" uniqueCount="85">
  <si>
    <t>№</t>
  </si>
  <si>
    <t>Иқтисод таснифи бўйича харажат моддаси</t>
  </si>
  <si>
    <t>Харид қилиниши лозим бўлган товар (хизмат) номи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</si>
  <si>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</si>
  <si>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</si>
  <si>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>Нархи</t>
  </si>
  <si>
    <t>Суммаси</t>
  </si>
  <si>
    <t>Мақсади (марказий аппарат ёки тасарруфдаги муассасалар эхтиёжи учун)</t>
  </si>
  <si>
    <t>Товар (хизматлар) етказиб берувчи номи</t>
  </si>
  <si>
    <t xml:space="preserve">Харид қилинган товар (хизматлар) миқдори </t>
  </si>
  <si>
    <t>Харид қилинган (хизматларнинг жойларга етказилиши)</t>
  </si>
  <si>
    <t>Марказий аппарат</t>
  </si>
  <si>
    <t>Амалга оширилган харид тури (биржа, тендер савдолари)</t>
  </si>
  <si>
    <t>ПҚ-3953 га асосан</t>
  </si>
  <si>
    <t xml:space="preserve">Бюджетдан ташқари жамғарма </t>
  </si>
  <si>
    <t>Режалаштирил-ган маблағ</t>
  </si>
  <si>
    <t>Ягона етказиб берувчи</t>
  </si>
  <si>
    <t>Эхтиёт қисмларни алмаштириш бўйича хизматлар</t>
  </si>
  <si>
    <t>ЎРҚ-472 44-моддага асосан</t>
  </si>
  <si>
    <t>"Avtoban Group" МЧЖ</t>
  </si>
  <si>
    <t>миллий дўкон</t>
  </si>
  <si>
    <t>(2021 йил 01 май ҳолатига )</t>
  </si>
  <si>
    <t>Аукцион</t>
  </si>
  <si>
    <t>Олий Дипломатия мактаби</t>
  </si>
  <si>
    <t xml:space="preserve">Бюджет </t>
  </si>
  <si>
    <t xml:space="preserve">Ўзбекистон Республикаси Экология ва атроф-муҳитни муҳофаза қилиш давлат қўмитасида 
 амалга оширилган давлат харидлари тўғрисида маълумот </t>
  </si>
  <si>
    <t>"O'zR "O'zR ISVHLIKKEQM" DUKISVHLIKKEQM" DUK</t>
  </si>
  <si>
    <t>Комплекс экпертизадан ўтказиш</t>
  </si>
  <si>
    <t>"FAIR-SERVICE-SYSTEM" МЧЖ</t>
  </si>
  <si>
    <t>Хона ҳаво совутгичи (кондиционер)ларини демонтаж қилиш</t>
  </si>
  <si>
    <t>Узбек тили унисер.укитиш ва малака ошириш маркази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</si>
  <si>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(масофавий)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</si>
  <si>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(анъанавий)</t>
  </si>
  <si>
    <t xml:space="preserve"> "Absolute-Zomin" МЧЖ</t>
  </si>
  <si>
    <t>Ноутбук</t>
  </si>
  <si>
    <t>Ўз.Р. эк. ва атр.мух.ни мух.қил.қўм.хуз. ЭАММҚ ИТИ</t>
  </si>
  <si>
    <t xml:space="preserve"> Коврак ўсимлигини ҳисобини юритиш учун уларнинг тарқалиш ареаллари ва заҳирасини аниқлаш</t>
  </si>
  <si>
    <t>Орол денгизи ҳудудида Артемияни ўрганиш ва Қизилмия ўсимлигининг ҳисобини юритиш учун уларнинг тарқалиш ареаллари ва заҳирасини аниқлаш</t>
  </si>
  <si>
    <t>Ўз Р ФА Зоология институти</t>
  </si>
  <si>
    <t>бюджет (кадастр)</t>
  </si>
  <si>
    <t>Айдар арнасой кўллар тизимидаги балиқ турларини ҳисобга олиш ва кадастрини яратиш</t>
  </si>
  <si>
    <t>танлов</t>
  </si>
  <si>
    <t>ЯТТ Далишев Адилжон Кадирович</t>
  </si>
  <si>
    <t>Сейф</t>
  </si>
  <si>
    <t>электрон дўкон</t>
  </si>
  <si>
    <t>ДСҚ хузуридаги давлат кадастрлар палатаси агентлиги</t>
  </si>
  <si>
    <t>ҳудудларда мавжуд қаттиқ маиший чиқиндиларни кўмиш жойларининг аниқ чегара ҳудудларини белгилаш ва ягона маълумотлар базасини яратиш.</t>
  </si>
  <si>
    <t>Ўзбек Давлат ер тузиш илмий-лойихалаш институти Уздаверлойиха</t>
  </si>
  <si>
    <t>Янги ташкил этилган мухофаза этиладиган табиий ҳудудларнинг аниқ чегараларини аниқлаш</t>
  </si>
  <si>
    <t>Стратегиялар, музокаралар ва инвестициялар йўналишида малака ошириш</t>
  </si>
  <si>
    <t>"ХУСНИЯ АНАСХОН" МЧЖ</t>
  </si>
  <si>
    <t>BEQIYOS SHOX BIZNES ХК</t>
  </si>
  <si>
    <t>"AUTO BOUTIQUE" МЧЖ</t>
  </si>
  <si>
    <t>бюджет</t>
  </si>
  <si>
    <t>Сайтда VIP PR мақола чоп эттириш</t>
  </si>
  <si>
    <t>" QALAMPIR" МЧЖ</t>
  </si>
  <si>
    <t>"AUTOBOUTIQUE" МЧЖ</t>
  </si>
  <si>
    <t>Сурхондарё вилоятидаги "Тўпаланг" ва "Сангдарак" дарёлари ҳамда Наманган вилоятидаги "Қасноқ" ва "Қолгандарё" табиий қўлларининг сувни муҳофаза қилиш зоналарини ва соҳил бўйи минтақаларини белгилаш лойиҳасини ишлаб чиқиш ишларини бажариш</t>
  </si>
  <si>
    <t>"Ўздаверлойиҳа" давлат илмий-лойиҳалаш институти</t>
  </si>
  <si>
    <t>Иш берувчининг фуқаролик жавобгарлигини мажбурий суғурталаш</t>
  </si>
  <si>
    <t>"EUROASIA INSURANCE" СК МЧЖ</t>
  </si>
  <si>
    <t>Миллий табиат боғларида туризмни ривожлантириш дастури буйича ўқитиш</t>
  </si>
  <si>
    <t>"Turizmni rivojlantirish instituti" DM</t>
  </si>
  <si>
    <t>Нотўқима матодан тайёрланган бир марталик уч қаватли юз ниқоби</t>
  </si>
  <si>
    <t>"United Safed Protection" МЧЖ</t>
  </si>
  <si>
    <t>Ўсимлик ва хайвонот дунёси давлат кадастри объектларини геоахборот маълумотлар базасини яратиш</t>
  </si>
  <si>
    <t>Ўзбекистон Республикаси Экология ва атроф-муҳитни муҳофаза қилиш давлат қўмитаси ҳузуридаги Атроф-муҳит ва табиатни муҳофаза қилиш технологиялари илмий-тадқиқот институти</t>
  </si>
  <si>
    <t> Биноларни дезинфекция қилиш ишлари</t>
  </si>
  <si>
    <t>"MIRJAHON XIZMAT" МЧЖ</t>
  </si>
  <si>
    <t>Наименование расходов</t>
  </si>
  <si>
    <t>Код расходов</t>
  </si>
  <si>
    <t>По уточнен-
ной смете</t>
  </si>
  <si>
    <t>Кассовый расходы</t>
  </si>
  <si>
    <t>(Бух.Учет)Кассовый расходы</t>
  </si>
  <si>
    <t>Остаток по смете</t>
  </si>
  <si>
    <t xml:space="preserve">         Л/С 100010860262947056100144001 Бюджет маблаглари хисобидан</t>
  </si>
  <si>
    <t>Командировочные расходы</t>
  </si>
  <si>
    <t>4210000</t>
  </si>
  <si>
    <t>В пределах республики</t>
  </si>
  <si>
    <t>4211000</t>
  </si>
  <si>
    <t xml:space="preserve">               Л/С 401010860262947056100144001 Бюджетдан ташкари жамгарма маблаглари хисобидан</t>
  </si>
  <si>
    <t xml:space="preserve">               Л/С 400110860262947056100144001 Бюджетдан ташкари ривожлантириш жамғармаси маблаглари хисобидан</t>
  </si>
  <si>
    <t>ЖАМИ:</t>
  </si>
  <si>
    <t>0</t>
  </si>
  <si>
    <t>Мансабдор шахсларнинг хизмат сафарлари ва хориждан ташриф буюрган меҳмонларни кутиб олиш харажатлари (2021 йил 01 октябрь ҳолатига)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</si>
</sst>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\ _₽_-;\-* #,##0.00\ _₽_-;_-* &quot;-&quot;??\ _₽_-;_-@_-"/>
    <numFmt numFmtId="173" formatCode="_-* #,##0.0\ _₽_-;\-* #,##0.0\ _₽_-;_-* &quot;-&quot;??\ _₽_-;_-@_-"/>
    <numFmt numFmtId="174" formatCode="_-* #,##0\ _₽_-;\-* #,##0\ _₽_-;_-* &quot;-&quot;??\ _₽_-;_-@_-"/>
    <numFmt numFmtId="175" formatCode="_-* #,##0.00_р_._-;\-* #,##0.00_р_._-;_-* &quot; 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72" fontId="47" fillId="0" borderId="10" xfId="62" applyFont="1" applyFill="1" applyBorder="1" applyAlignment="1">
      <alignment horizontal="center" vertical="center" wrapText="1"/>
    </xf>
    <xf numFmtId="173" fontId="47" fillId="0" borderId="10" xfId="6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52" applyFont="1" applyBorder="1" applyAlignment="1">
      <alignment horizontal="center" vertical="center" wrapText="1"/>
      <protection/>
    </xf>
    <xf numFmtId="174" fontId="47" fillId="0" borderId="10" xfId="62" applyNumberFormat="1" applyFont="1" applyFill="1" applyBorder="1" applyAlignment="1">
      <alignment horizontal="center" vertical="center" wrapText="1"/>
    </xf>
    <xf numFmtId="172" fontId="47" fillId="0" borderId="10" xfId="64" applyFont="1" applyFill="1" applyBorder="1" applyAlignment="1">
      <alignment horizontal="left" vertical="center" wrapText="1"/>
    </xf>
    <xf numFmtId="174" fontId="47" fillId="0" borderId="10" xfId="64" applyNumberFormat="1" applyFont="1" applyFill="1" applyBorder="1" applyAlignment="1">
      <alignment vertical="center" wrapText="1"/>
    </xf>
    <xf numFmtId="174" fontId="47" fillId="0" borderId="10" xfId="64" applyNumberFormat="1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justify" vertical="center" wrapText="1"/>
      <protection/>
    </xf>
    <xf numFmtId="49" fontId="3" fillId="33" borderId="11" xfId="54" applyNumberFormat="1" applyFont="1" applyFill="1" applyBorder="1" applyAlignment="1">
      <alignment horizontal="center" vertical="center" wrapText="1"/>
      <protection/>
    </xf>
    <xf numFmtId="175" fontId="5" fillId="33" borderId="11" xfId="65" applyNumberFormat="1" applyFont="1" applyFill="1" applyBorder="1" applyAlignment="1">
      <alignment horizontal="center" vertical="center"/>
    </xf>
    <xf numFmtId="0" fontId="6" fillId="0" borderId="11" xfId="54" applyFont="1" applyFill="1" applyBorder="1" applyAlignment="1">
      <alignment horizontal="left" vertical="center" wrapText="1"/>
      <protection/>
    </xf>
    <xf numFmtId="49" fontId="7" fillId="33" borderId="11" xfId="54" applyNumberFormat="1" applyFont="1" applyFill="1" applyBorder="1" applyAlignment="1">
      <alignment horizontal="center" vertical="center" wrapText="1"/>
      <protection/>
    </xf>
    <xf numFmtId="175" fontId="8" fillId="33" borderId="11" xfId="65" applyNumberFormat="1" applyFont="1" applyFill="1" applyBorder="1" applyAlignment="1">
      <alignment horizontal="center" vertical="center"/>
    </xf>
    <xf numFmtId="175" fontId="5" fillId="33" borderId="10" xfId="65" applyNumberFormat="1" applyFont="1" applyFill="1" applyBorder="1" applyAlignment="1">
      <alignment horizontal="center" vertical="center"/>
    </xf>
    <xf numFmtId="175" fontId="8" fillId="33" borderId="10" xfId="65" applyNumberFormat="1" applyFont="1" applyFill="1" applyBorder="1" applyAlignment="1">
      <alignment horizontal="center" vertical="center"/>
    </xf>
    <xf numFmtId="0" fontId="4" fillId="0" borderId="11" xfId="54" applyFont="1" applyFill="1" applyBorder="1" applyAlignment="1">
      <alignment horizontal="left" vertical="center" wrapText="1"/>
      <protection/>
    </xf>
    <xf numFmtId="0" fontId="49" fillId="0" borderId="0" xfId="52" applyFont="1" applyFill="1" applyAlignment="1">
      <alignment horizontal="center" vertical="center" wrapText="1"/>
      <protection/>
    </xf>
    <xf numFmtId="174" fontId="0" fillId="0" borderId="0" xfId="0" applyNumberFormat="1" applyAlignment="1">
      <alignment/>
    </xf>
    <xf numFmtId="0" fontId="49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0" fillId="0" borderId="13" xfId="52" applyFont="1" applyFill="1" applyBorder="1" applyAlignment="1">
      <alignment horizontal="center" vertical="center" wrapText="1"/>
      <protection/>
    </xf>
    <xf numFmtId="0" fontId="50" fillId="0" borderId="14" xfId="52" applyFont="1" applyFill="1" applyBorder="1" applyAlignment="1">
      <alignment horizontal="center" vertical="center" wrapText="1"/>
      <protection/>
    </xf>
    <xf numFmtId="0" fontId="50" fillId="0" borderId="15" xfId="52" applyFont="1" applyFill="1" applyBorder="1" applyAlignment="1">
      <alignment horizontal="center" vertical="center" wrapText="1"/>
      <protection/>
    </xf>
    <xf numFmtId="0" fontId="51" fillId="0" borderId="0" xfId="52" applyFont="1" applyFill="1" applyAlignment="1">
      <alignment horizontal="center" vertical="center" wrapText="1"/>
      <protection/>
    </xf>
    <xf numFmtId="0" fontId="51" fillId="0" borderId="0" xfId="52" applyFont="1" applyFill="1" applyAlignment="1">
      <alignment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4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zoomScale="90" zoomScaleNormal="90" zoomScalePageLayoutView="0" workbookViewId="0" topLeftCell="A23">
      <selection activeCell="L5" sqref="L5:L27"/>
    </sheetView>
  </sheetViews>
  <sheetFormatPr defaultColWidth="9.140625" defaultRowHeight="15"/>
  <cols>
    <col min="1" max="1" width="3.8515625" style="4" customWidth="1"/>
    <col min="2" max="2" width="12.57421875" style="4" customWidth="1"/>
    <col min="3" max="3" width="25.00390625" style="4" customWidth="1"/>
    <col min="4" max="4" width="16.28125" style="4" customWidth="1"/>
    <col min="5" max="5" width="18.8515625" style="4" customWidth="1"/>
    <col min="6" max="6" width="16.140625" style="4" hidden="1" customWidth="1"/>
    <col min="7" max="7" width="15.57421875" style="4" bestFit="1" customWidth="1"/>
    <col min="8" max="8" width="16.8515625" style="4" customWidth="1"/>
    <col min="9" max="9" width="16.57421875" style="4" customWidth="1"/>
    <col min="10" max="10" width="17.28125" style="4" hidden="1" customWidth="1"/>
    <col min="11" max="11" width="15.140625" style="4" customWidth="1"/>
    <col min="12" max="12" width="20.7109375" style="4" bestFit="1" customWidth="1"/>
    <col min="13" max="13" width="14.7109375" style="4" hidden="1" customWidth="1"/>
    <col min="14" max="16384" width="9.00390625" style="4" customWidth="1"/>
  </cols>
  <sheetData>
    <row r="2" spans="2:13" ht="48" customHeight="1">
      <c r="B2" s="24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2:13" ht="14.25">
      <c r="L3" s="25" t="s">
        <v>21</v>
      </c>
      <c r="M3" s="25"/>
    </row>
    <row r="4" spans="1:13" ht="96" customHeight="1">
      <c r="A4" s="5" t="s">
        <v>0</v>
      </c>
      <c r="B4" s="5" t="s">
        <v>1</v>
      </c>
      <c r="C4" s="5" t="s">
        <v>2</v>
      </c>
      <c r="D4" s="5" t="s">
        <v>15</v>
      </c>
      <c r="E4" s="5" t="s">
        <v>3</v>
      </c>
      <c r="F4" s="5" t="s">
        <v>4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12</v>
      </c>
      <c r="L4" s="5" t="s">
        <v>8</v>
      </c>
      <c r="M4" s="5" t="s">
        <v>10</v>
      </c>
    </row>
    <row r="5" spans="1:13" ht="114">
      <c r="A5" s="5">
        <v>1</v>
      </c>
      <c r="B5" s="1">
        <v>4291000</v>
      </c>
      <c r="C5" s="1" t="s">
        <v>31</v>
      </c>
      <c r="D5" s="2">
        <v>2955000</v>
      </c>
      <c r="E5" s="1" t="s">
        <v>14</v>
      </c>
      <c r="F5" s="3">
        <v>3</v>
      </c>
      <c r="G5" s="2">
        <v>3</v>
      </c>
      <c r="H5" s="2">
        <v>985000</v>
      </c>
      <c r="I5" s="2">
        <f aca="true" t="shared" si="0" ref="I5:I27">+G5*H5</f>
        <v>2955000</v>
      </c>
      <c r="J5" s="1" t="s">
        <v>11</v>
      </c>
      <c r="K5" s="1" t="s">
        <v>16</v>
      </c>
      <c r="L5" s="1" t="s">
        <v>30</v>
      </c>
      <c r="M5" s="1"/>
    </row>
    <row r="6" spans="1:13" ht="114">
      <c r="A6" s="5"/>
      <c r="B6" s="1">
        <v>4291000</v>
      </c>
      <c r="C6" s="1" t="s">
        <v>32</v>
      </c>
      <c r="D6" s="2">
        <f>+I6</f>
        <v>9855000</v>
      </c>
      <c r="E6" s="1" t="s">
        <v>14</v>
      </c>
      <c r="F6" s="3">
        <v>9</v>
      </c>
      <c r="G6" s="2">
        <v>9</v>
      </c>
      <c r="H6" s="2">
        <v>1095000</v>
      </c>
      <c r="I6" s="2">
        <f>+G6*H6</f>
        <v>9855000</v>
      </c>
      <c r="J6" s="1" t="s">
        <v>11</v>
      </c>
      <c r="K6" s="1" t="s">
        <v>16</v>
      </c>
      <c r="L6" s="1" t="s">
        <v>30</v>
      </c>
      <c r="M6" s="1"/>
    </row>
    <row r="7" spans="1:13" ht="28.5">
      <c r="A7" s="5"/>
      <c r="B7" s="1">
        <v>4354920</v>
      </c>
      <c r="C7" s="1" t="s">
        <v>34</v>
      </c>
      <c r="D7" s="2">
        <v>45000000</v>
      </c>
      <c r="E7" s="1" t="s">
        <v>14</v>
      </c>
      <c r="F7" s="3">
        <v>3</v>
      </c>
      <c r="G7" s="2">
        <v>3</v>
      </c>
      <c r="H7" s="2">
        <v>12900000</v>
      </c>
      <c r="I7" s="2">
        <f t="shared" si="0"/>
        <v>38700000</v>
      </c>
      <c r="J7" s="1" t="s">
        <v>11</v>
      </c>
      <c r="K7" s="1" t="s">
        <v>22</v>
      </c>
      <c r="L7" s="1" t="s">
        <v>33</v>
      </c>
      <c r="M7" s="1"/>
    </row>
    <row r="8" spans="1:13" ht="71.25">
      <c r="A8" s="5"/>
      <c r="B8" s="1">
        <v>4299990</v>
      </c>
      <c r="C8" s="1" t="s">
        <v>36</v>
      </c>
      <c r="D8" s="2">
        <v>230000000</v>
      </c>
      <c r="E8" s="1" t="s">
        <v>14</v>
      </c>
      <c r="F8" s="3">
        <v>1</v>
      </c>
      <c r="G8" s="2">
        <v>1</v>
      </c>
      <c r="H8" s="2">
        <v>230000000</v>
      </c>
      <c r="I8" s="2">
        <f t="shared" si="0"/>
        <v>230000000</v>
      </c>
      <c r="J8" s="1" t="s">
        <v>11</v>
      </c>
      <c r="K8" s="1" t="s">
        <v>13</v>
      </c>
      <c r="L8" s="1" t="s">
        <v>35</v>
      </c>
      <c r="M8" s="1"/>
    </row>
    <row r="9" spans="1:13" ht="99.75">
      <c r="A9" s="5"/>
      <c r="B9" s="1">
        <v>4299990</v>
      </c>
      <c r="C9" s="1" t="s">
        <v>37</v>
      </c>
      <c r="D9" s="2">
        <f>+I9</f>
        <v>270000000</v>
      </c>
      <c r="E9" s="1" t="s">
        <v>14</v>
      </c>
      <c r="F9" s="3">
        <v>1</v>
      </c>
      <c r="G9" s="3">
        <v>1</v>
      </c>
      <c r="H9" s="2">
        <v>270000000</v>
      </c>
      <c r="I9" s="2">
        <f t="shared" si="0"/>
        <v>270000000</v>
      </c>
      <c r="J9" s="1" t="s">
        <v>11</v>
      </c>
      <c r="K9" s="1" t="s">
        <v>13</v>
      </c>
      <c r="L9" s="1" t="s">
        <v>35</v>
      </c>
      <c r="M9" s="1"/>
    </row>
    <row r="10" spans="1:13" ht="57">
      <c r="A10" s="5"/>
      <c r="B10" s="1">
        <v>4821110</v>
      </c>
      <c r="C10" s="1" t="s">
        <v>40</v>
      </c>
      <c r="D10" s="2">
        <v>355000000</v>
      </c>
      <c r="E10" s="1" t="s">
        <v>39</v>
      </c>
      <c r="F10" s="3">
        <v>1</v>
      </c>
      <c r="G10" s="3">
        <v>1</v>
      </c>
      <c r="H10" s="2">
        <v>345000000</v>
      </c>
      <c r="I10" s="2">
        <f t="shared" si="0"/>
        <v>345000000</v>
      </c>
      <c r="J10" s="1" t="s">
        <v>11</v>
      </c>
      <c r="K10" s="1" t="s">
        <v>41</v>
      </c>
      <c r="L10" s="1" t="s">
        <v>38</v>
      </c>
      <c r="M10" s="1"/>
    </row>
    <row r="11" spans="1:13" ht="28.5">
      <c r="A11" s="5"/>
      <c r="B11" s="1">
        <v>4354990</v>
      </c>
      <c r="C11" s="1" t="s">
        <v>43</v>
      </c>
      <c r="D11" s="2">
        <f>+I11</f>
        <v>1740000</v>
      </c>
      <c r="E11" s="1" t="s">
        <v>14</v>
      </c>
      <c r="F11" s="3">
        <v>3</v>
      </c>
      <c r="G11" s="3">
        <v>3</v>
      </c>
      <c r="H11" s="2">
        <v>580000</v>
      </c>
      <c r="I11" s="2">
        <f t="shared" si="0"/>
        <v>1740000</v>
      </c>
      <c r="J11" s="1" t="s">
        <v>11</v>
      </c>
      <c r="K11" s="1" t="s">
        <v>44</v>
      </c>
      <c r="L11" s="1" t="s">
        <v>42</v>
      </c>
      <c r="M11" s="1"/>
    </row>
    <row r="12" spans="1:13" ht="42.75">
      <c r="A12" s="5"/>
      <c r="B12" s="1">
        <v>4234100</v>
      </c>
      <c r="C12" s="1" t="s">
        <v>17</v>
      </c>
      <c r="D12" s="2">
        <f aca="true" t="shared" si="1" ref="D12:D27">+I12</f>
        <v>908500</v>
      </c>
      <c r="E12" s="1" t="s">
        <v>14</v>
      </c>
      <c r="F12" s="3">
        <v>1</v>
      </c>
      <c r="G12" s="3">
        <v>1</v>
      </c>
      <c r="H12" s="2">
        <v>908500</v>
      </c>
      <c r="I12" s="2">
        <f t="shared" si="0"/>
        <v>908500</v>
      </c>
      <c r="J12" s="1" t="s">
        <v>11</v>
      </c>
      <c r="K12" s="1" t="s">
        <v>13</v>
      </c>
      <c r="L12" s="1" t="s">
        <v>19</v>
      </c>
      <c r="M12" s="1"/>
    </row>
    <row r="13" spans="1:13" ht="99.75">
      <c r="A13" s="5"/>
      <c r="B13" s="1">
        <v>4821110</v>
      </c>
      <c r="C13" s="1" t="s">
        <v>46</v>
      </c>
      <c r="D13" s="2">
        <v>1000000000</v>
      </c>
      <c r="E13" s="1" t="s">
        <v>39</v>
      </c>
      <c r="F13" s="3">
        <v>1</v>
      </c>
      <c r="G13" s="3">
        <v>1</v>
      </c>
      <c r="H13" s="2">
        <v>886746000</v>
      </c>
      <c r="I13" s="2">
        <f t="shared" si="0"/>
        <v>886746000</v>
      </c>
      <c r="J13" s="1" t="s">
        <v>11</v>
      </c>
      <c r="K13" s="1" t="s">
        <v>41</v>
      </c>
      <c r="L13" s="1" t="s">
        <v>45</v>
      </c>
      <c r="M13" s="1"/>
    </row>
    <row r="14" spans="1:13" ht="57">
      <c r="A14" s="5"/>
      <c r="B14" s="1">
        <v>4821110</v>
      </c>
      <c r="C14" s="1" t="s">
        <v>48</v>
      </c>
      <c r="D14" s="2">
        <v>1467366322</v>
      </c>
      <c r="E14" s="1" t="s">
        <v>39</v>
      </c>
      <c r="F14" s="3">
        <v>1</v>
      </c>
      <c r="G14" s="3">
        <v>1</v>
      </c>
      <c r="H14" s="2">
        <v>1287754338</v>
      </c>
      <c r="I14" s="2">
        <f t="shared" si="0"/>
        <v>1287754338</v>
      </c>
      <c r="J14" s="1" t="s">
        <v>11</v>
      </c>
      <c r="K14" s="1" t="s">
        <v>41</v>
      </c>
      <c r="L14" s="1" t="s">
        <v>47</v>
      </c>
      <c r="M14" s="1"/>
    </row>
    <row r="15" spans="1:13" ht="57">
      <c r="A15" s="5"/>
      <c r="B15" s="1">
        <v>4291000</v>
      </c>
      <c r="C15" s="1" t="s">
        <v>49</v>
      </c>
      <c r="D15" s="2">
        <f t="shared" si="1"/>
        <v>2750000</v>
      </c>
      <c r="E15" s="1" t="s">
        <v>14</v>
      </c>
      <c r="F15" s="3">
        <v>1</v>
      </c>
      <c r="G15" s="3">
        <v>1</v>
      </c>
      <c r="H15" s="2">
        <v>2750000</v>
      </c>
      <c r="I15" s="2">
        <f t="shared" si="0"/>
        <v>2750000</v>
      </c>
      <c r="J15" s="1" t="s">
        <v>11</v>
      </c>
      <c r="K15" s="1" t="s">
        <v>18</v>
      </c>
      <c r="L15" s="1" t="s">
        <v>23</v>
      </c>
      <c r="M15" s="1"/>
    </row>
    <row r="16" spans="1:13" ht="42.75">
      <c r="A16" s="5"/>
      <c r="B16" s="1">
        <v>4299990</v>
      </c>
      <c r="C16" s="1" t="s">
        <v>29</v>
      </c>
      <c r="D16" s="2">
        <f t="shared" si="1"/>
        <v>5777776</v>
      </c>
      <c r="E16" s="1" t="s">
        <v>14</v>
      </c>
      <c r="F16" s="3">
        <v>4</v>
      </c>
      <c r="G16" s="3">
        <v>4</v>
      </c>
      <c r="H16" s="2">
        <v>1444444</v>
      </c>
      <c r="I16" s="2">
        <f t="shared" si="0"/>
        <v>5777776</v>
      </c>
      <c r="J16" s="1" t="s">
        <v>11</v>
      </c>
      <c r="K16" s="1" t="s">
        <v>44</v>
      </c>
      <c r="L16" s="1" t="s">
        <v>50</v>
      </c>
      <c r="M16" s="1"/>
    </row>
    <row r="17" spans="1:13" ht="42.75">
      <c r="A17" s="5"/>
      <c r="B17" s="1">
        <v>4299990</v>
      </c>
      <c r="C17" s="1" t="s">
        <v>29</v>
      </c>
      <c r="D17" s="2">
        <f t="shared" si="1"/>
        <v>5555552</v>
      </c>
      <c r="E17" s="1" t="s">
        <v>14</v>
      </c>
      <c r="F17" s="3">
        <v>4</v>
      </c>
      <c r="G17" s="3">
        <v>4</v>
      </c>
      <c r="H17" s="2">
        <v>1388888</v>
      </c>
      <c r="I17" s="2">
        <f t="shared" si="0"/>
        <v>5555552</v>
      </c>
      <c r="J17" s="1" t="s">
        <v>11</v>
      </c>
      <c r="K17" s="1" t="s">
        <v>44</v>
      </c>
      <c r="L17" s="1" t="s">
        <v>51</v>
      </c>
      <c r="M17" s="1"/>
    </row>
    <row r="18" spans="1:13" ht="42.75">
      <c r="A18" s="5"/>
      <c r="B18" s="1">
        <v>4234100</v>
      </c>
      <c r="C18" s="1" t="s">
        <v>17</v>
      </c>
      <c r="D18" s="2">
        <f t="shared" si="1"/>
        <v>2393000</v>
      </c>
      <c r="E18" s="1" t="s">
        <v>53</v>
      </c>
      <c r="F18" s="3">
        <v>1</v>
      </c>
      <c r="G18" s="3">
        <v>1</v>
      </c>
      <c r="H18" s="2">
        <v>2393000</v>
      </c>
      <c r="I18" s="2">
        <f t="shared" si="0"/>
        <v>2393000</v>
      </c>
      <c r="J18" s="1"/>
      <c r="K18" s="1" t="s">
        <v>13</v>
      </c>
      <c r="L18" s="1" t="s">
        <v>52</v>
      </c>
      <c r="M18" s="1"/>
    </row>
    <row r="19" spans="1:13" ht="28.5">
      <c r="A19" s="5"/>
      <c r="B19" s="6">
        <v>4299990</v>
      </c>
      <c r="C19" s="6" t="s">
        <v>54</v>
      </c>
      <c r="D19" s="7">
        <f t="shared" si="1"/>
        <v>9350000</v>
      </c>
      <c r="E19" s="6" t="s">
        <v>14</v>
      </c>
      <c r="F19" s="8">
        <v>1</v>
      </c>
      <c r="G19" s="9">
        <v>1</v>
      </c>
      <c r="H19" s="10">
        <v>9350000</v>
      </c>
      <c r="I19" s="10">
        <f t="shared" si="0"/>
        <v>9350000</v>
      </c>
      <c r="J19" s="6"/>
      <c r="K19" s="6" t="s">
        <v>13</v>
      </c>
      <c r="L19" s="6" t="s">
        <v>55</v>
      </c>
      <c r="M19" s="1"/>
    </row>
    <row r="20" spans="1:13" ht="42.75">
      <c r="A20" s="5"/>
      <c r="B20" s="6">
        <v>4234100</v>
      </c>
      <c r="C20" s="6" t="s">
        <v>17</v>
      </c>
      <c r="D20" s="7">
        <f t="shared" si="1"/>
        <v>1020000</v>
      </c>
      <c r="E20" s="6" t="s">
        <v>14</v>
      </c>
      <c r="F20" s="8">
        <v>1</v>
      </c>
      <c r="G20" s="9">
        <v>1</v>
      </c>
      <c r="H20" s="10">
        <v>1020000</v>
      </c>
      <c r="I20" s="10">
        <f t="shared" si="0"/>
        <v>1020000</v>
      </c>
      <c r="J20" s="6"/>
      <c r="K20" s="6" t="s">
        <v>13</v>
      </c>
      <c r="L20" s="6" t="s">
        <v>56</v>
      </c>
      <c r="M20" s="1"/>
    </row>
    <row r="21" spans="1:13" ht="156.75">
      <c r="A21" s="5"/>
      <c r="B21" s="6">
        <v>4299990</v>
      </c>
      <c r="C21" s="6" t="s">
        <v>57</v>
      </c>
      <c r="D21" s="7">
        <f t="shared" si="1"/>
        <v>1181084454</v>
      </c>
      <c r="E21" s="6" t="s">
        <v>14</v>
      </c>
      <c r="F21" s="8">
        <v>1</v>
      </c>
      <c r="G21" s="9">
        <v>1</v>
      </c>
      <c r="H21" s="10">
        <v>1181084454</v>
      </c>
      <c r="I21" s="10">
        <f t="shared" si="0"/>
        <v>1181084454</v>
      </c>
      <c r="J21" s="6"/>
      <c r="K21" s="6" t="s">
        <v>16</v>
      </c>
      <c r="L21" s="6" t="s">
        <v>58</v>
      </c>
      <c r="M21" s="1"/>
    </row>
    <row r="22" spans="1:13" ht="42.75">
      <c r="A22" s="5"/>
      <c r="B22" s="6">
        <v>4234100</v>
      </c>
      <c r="C22" s="6" t="s">
        <v>17</v>
      </c>
      <c r="D22" s="7">
        <f t="shared" si="1"/>
        <v>1140000</v>
      </c>
      <c r="E22" s="6" t="s">
        <v>14</v>
      </c>
      <c r="F22" s="8">
        <v>1</v>
      </c>
      <c r="G22" s="9">
        <v>1</v>
      </c>
      <c r="H22" s="10">
        <v>1140000</v>
      </c>
      <c r="I22" s="10">
        <f t="shared" si="0"/>
        <v>1140000</v>
      </c>
      <c r="J22" s="6"/>
      <c r="K22" s="6" t="s">
        <v>13</v>
      </c>
      <c r="L22" s="6" t="s">
        <v>56</v>
      </c>
      <c r="M22" s="1"/>
    </row>
    <row r="23" spans="1:13" ht="42.75">
      <c r="A23" s="5"/>
      <c r="B23" s="6">
        <v>4121200</v>
      </c>
      <c r="C23" s="6" t="s">
        <v>59</v>
      </c>
      <c r="D23" s="7">
        <f t="shared" si="1"/>
        <v>1760903</v>
      </c>
      <c r="E23" s="6" t="s">
        <v>24</v>
      </c>
      <c r="F23" s="8">
        <v>1</v>
      </c>
      <c r="G23" s="9">
        <v>1</v>
      </c>
      <c r="H23" s="10">
        <v>1760903</v>
      </c>
      <c r="I23" s="10">
        <f t="shared" si="0"/>
        <v>1760903</v>
      </c>
      <c r="J23" s="6"/>
      <c r="K23" s="6" t="s">
        <v>13</v>
      </c>
      <c r="L23" s="6" t="s">
        <v>60</v>
      </c>
      <c r="M23" s="1"/>
    </row>
    <row r="24" spans="1:13" ht="42.75">
      <c r="A24" s="5"/>
      <c r="B24" s="6">
        <v>4291000</v>
      </c>
      <c r="C24" s="6" t="s">
        <v>61</v>
      </c>
      <c r="D24" s="7">
        <f t="shared" si="1"/>
        <v>578205</v>
      </c>
      <c r="E24" s="6" t="s">
        <v>14</v>
      </c>
      <c r="F24" s="8">
        <v>1</v>
      </c>
      <c r="G24" s="9">
        <v>1</v>
      </c>
      <c r="H24" s="10">
        <v>578205</v>
      </c>
      <c r="I24" s="10">
        <f t="shared" si="0"/>
        <v>578205</v>
      </c>
      <c r="J24" s="6"/>
      <c r="K24" s="6" t="s">
        <v>18</v>
      </c>
      <c r="L24" s="6" t="s">
        <v>62</v>
      </c>
      <c r="M24" s="1"/>
    </row>
    <row r="25" spans="1:13" ht="42.75">
      <c r="A25" s="5"/>
      <c r="B25" s="6">
        <v>4252110</v>
      </c>
      <c r="C25" s="6" t="s">
        <v>63</v>
      </c>
      <c r="D25" s="7">
        <f t="shared" si="1"/>
        <v>6900000</v>
      </c>
      <c r="E25" s="6" t="s">
        <v>14</v>
      </c>
      <c r="F25" s="8">
        <v>10000</v>
      </c>
      <c r="G25" s="9">
        <v>10000</v>
      </c>
      <c r="H25" s="10">
        <v>690</v>
      </c>
      <c r="I25" s="10">
        <f t="shared" si="0"/>
        <v>6900000</v>
      </c>
      <c r="J25" s="6"/>
      <c r="K25" s="6" t="s">
        <v>13</v>
      </c>
      <c r="L25" s="6" t="s">
        <v>64</v>
      </c>
      <c r="M25" s="1"/>
    </row>
    <row r="26" spans="1:13" ht="156.75">
      <c r="A26" s="5"/>
      <c r="B26" s="6">
        <v>4299990</v>
      </c>
      <c r="C26" s="6" t="s">
        <v>65</v>
      </c>
      <c r="D26" s="7">
        <f t="shared" si="1"/>
        <v>127168500</v>
      </c>
      <c r="E26" s="6" t="s">
        <v>14</v>
      </c>
      <c r="F26" s="8">
        <v>1</v>
      </c>
      <c r="G26" s="9">
        <v>1</v>
      </c>
      <c r="H26" s="10">
        <v>127168500</v>
      </c>
      <c r="I26" s="10">
        <f t="shared" si="0"/>
        <v>127168500</v>
      </c>
      <c r="J26" s="6" t="s">
        <v>11</v>
      </c>
      <c r="K26" s="6" t="s">
        <v>13</v>
      </c>
      <c r="L26" s="6" t="s">
        <v>66</v>
      </c>
      <c r="M26" s="1"/>
    </row>
    <row r="27" spans="1:13" ht="28.5">
      <c r="A27" s="5"/>
      <c r="B27" s="6">
        <v>4299990</v>
      </c>
      <c r="C27" s="6" t="s">
        <v>67</v>
      </c>
      <c r="D27" s="7">
        <f t="shared" si="1"/>
        <v>5400000</v>
      </c>
      <c r="E27" s="6" t="s">
        <v>14</v>
      </c>
      <c r="F27" s="8">
        <v>1</v>
      </c>
      <c r="G27" s="9">
        <v>1</v>
      </c>
      <c r="H27" s="10">
        <v>5400000</v>
      </c>
      <c r="I27" s="10">
        <f t="shared" si="0"/>
        <v>5400000</v>
      </c>
      <c r="J27" s="6"/>
      <c r="K27" s="6" t="s">
        <v>13</v>
      </c>
      <c r="L27" s="6" t="s">
        <v>68</v>
      </c>
      <c r="M27" s="1"/>
    </row>
    <row r="28" spans="1:13" ht="14.25">
      <c r="A28" s="5"/>
      <c r="B28" s="1"/>
      <c r="C28" s="1"/>
      <c r="D28" s="2"/>
      <c r="E28" s="1"/>
      <c r="F28" s="3"/>
      <c r="G28" s="3"/>
      <c r="H28" s="2"/>
      <c r="I28" s="2"/>
      <c r="J28" s="1"/>
      <c r="K28" s="1"/>
      <c r="L28" s="1"/>
      <c r="M28" s="1"/>
    </row>
    <row r="29" spans="1:13" ht="57">
      <c r="A29" s="1">
        <v>1</v>
      </c>
      <c r="B29" s="1">
        <v>4299990</v>
      </c>
      <c r="C29" s="1" t="s">
        <v>27</v>
      </c>
      <c r="D29" s="2">
        <v>28175000</v>
      </c>
      <c r="E29" s="1" t="s">
        <v>14</v>
      </c>
      <c r="F29" s="3">
        <v>1</v>
      </c>
      <c r="G29" s="2">
        <v>1</v>
      </c>
      <c r="H29" s="2">
        <v>28175000</v>
      </c>
      <c r="I29" s="2">
        <f>+G29*H29</f>
        <v>28175000</v>
      </c>
      <c r="J29" s="1" t="s">
        <v>11</v>
      </c>
      <c r="K29" s="1" t="s">
        <v>16</v>
      </c>
      <c r="L29" s="1" t="s">
        <v>26</v>
      </c>
      <c r="M29" s="1"/>
    </row>
    <row r="30" spans="1:13" ht="42.75">
      <c r="A30" s="1">
        <v>2</v>
      </c>
      <c r="B30" s="1">
        <v>4299990</v>
      </c>
      <c r="C30" s="1" t="s">
        <v>29</v>
      </c>
      <c r="D30" s="2">
        <f>765400*8</f>
        <v>6123200</v>
      </c>
      <c r="E30" s="1" t="s">
        <v>14</v>
      </c>
      <c r="F30" s="3">
        <v>8</v>
      </c>
      <c r="G30" s="2">
        <v>8</v>
      </c>
      <c r="H30" s="2">
        <v>698450.01</v>
      </c>
      <c r="I30" s="2">
        <f>+G30*H30</f>
        <v>5587600.08</v>
      </c>
      <c r="J30" s="1" t="s">
        <v>11</v>
      </c>
      <c r="K30" s="1" t="s">
        <v>20</v>
      </c>
      <c r="L30" s="1" t="s">
        <v>28</v>
      </c>
      <c r="M30" s="1"/>
    </row>
    <row r="31" spans="1:13" ht="14.25">
      <c r="A31" s="1">
        <v>3</v>
      </c>
      <c r="B31" s="1"/>
      <c r="C31" s="1"/>
      <c r="D31" s="2"/>
      <c r="E31" s="1"/>
      <c r="F31" s="3"/>
      <c r="G31" s="2"/>
      <c r="H31" s="2"/>
      <c r="I31" s="2"/>
      <c r="J31" s="1"/>
      <c r="K31" s="1"/>
      <c r="L31" s="1"/>
      <c r="M31" s="1"/>
    </row>
    <row r="32" spans="1:13" ht="14.25">
      <c r="A32" s="1"/>
      <c r="B32" s="1"/>
      <c r="C32" s="1"/>
      <c r="D32" s="2"/>
      <c r="E32" s="1"/>
      <c r="F32" s="3"/>
      <c r="G32" s="2"/>
      <c r="H32" s="2"/>
      <c r="I32" s="2"/>
      <c r="J32" s="1"/>
      <c r="K32" s="1"/>
      <c r="L32" s="1"/>
      <c r="M32" s="1"/>
    </row>
    <row r="33" spans="1:13" ht="14.25">
      <c r="A33" s="1"/>
      <c r="B33" s="1"/>
      <c r="C33" s="1"/>
      <c r="D33" s="2"/>
      <c r="E33" s="1"/>
      <c r="F33" s="3"/>
      <c r="G33" s="2"/>
      <c r="H33" s="2"/>
      <c r="I33" s="2"/>
      <c r="J33" s="1"/>
      <c r="K33" s="1"/>
      <c r="L33" s="1"/>
      <c r="M33" s="1"/>
    </row>
    <row r="34" spans="1:13" ht="14.25">
      <c r="A34" s="1"/>
      <c r="B34" s="1"/>
      <c r="C34" s="1"/>
      <c r="D34" s="2"/>
      <c r="E34" s="1"/>
      <c r="F34" s="3"/>
      <c r="G34" s="2"/>
      <c r="H34" s="2"/>
      <c r="I34" s="2"/>
      <c r="J34" s="1"/>
      <c r="K34" s="1"/>
      <c r="L34" s="1"/>
      <c r="M34" s="1"/>
    </row>
    <row r="35" spans="1:13" ht="14.25">
      <c r="A35" s="1"/>
      <c r="B35" s="1"/>
      <c r="C35" s="1"/>
      <c r="D35" s="2"/>
      <c r="E35" s="1"/>
      <c r="F35" s="3"/>
      <c r="G35" s="2"/>
      <c r="H35" s="2"/>
      <c r="I35" s="2"/>
      <c r="J35" s="1"/>
      <c r="K35" s="1"/>
      <c r="L35" s="1"/>
      <c r="M35" s="1"/>
    </row>
    <row r="36" spans="1:13" ht="14.25">
      <c r="A36" s="1"/>
      <c r="B36" s="1"/>
      <c r="C36" s="1"/>
      <c r="D36" s="2"/>
      <c r="E36" s="1"/>
      <c r="F36" s="3"/>
      <c r="G36" s="2"/>
      <c r="H36" s="2"/>
      <c r="I36" s="2"/>
      <c r="J36" s="1"/>
      <c r="K36" s="1"/>
      <c r="L36" s="1"/>
      <c r="M36" s="1"/>
    </row>
    <row r="37" spans="1:13" ht="14.25">
      <c r="A37" s="1"/>
      <c r="B37" s="1"/>
      <c r="C37" s="1"/>
      <c r="D37" s="2"/>
      <c r="E37" s="1"/>
      <c r="F37" s="3"/>
      <c r="G37" s="2"/>
      <c r="H37" s="2"/>
      <c r="I37" s="2"/>
      <c r="J37" s="1"/>
      <c r="K37" s="1"/>
      <c r="L37" s="1"/>
      <c r="M37" s="1"/>
    </row>
    <row r="38" spans="1:13" ht="14.25">
      <c r="A38" s="1"/>
      <c r="B38" s="1"/>
      <c r="C38" s="1"/>
      <c r="D38" s="2"/>
      <c r="E38" s="1"/>
      <c r="F38" s="3"/>
      <c r="G38" s="2"/>
      <c r="H38" s="2"/>
      <c r="I38" s="2"/>
      <c r="J38" s="1"/>
      <c r="K38" s="1"/>
      <c r="L38" s="1"/>
      <c r="M38" s="1"/>
    </row>
    <row r="39" spans="1:13" ht="14.25">
      <c r="A39" s="1"/>
      <c r="B39" s="1"/>
      <c r="C39" s="1"/>
      <c r="D39" s="2"/>
      <c r="E39" s="1"/>
      <c r="F39" s="3"/>
      <c r="G39" s="2"/>
      <c r="H39" s="2"/>
      <c r="I39" s="2"/>
      <c r="J39" s="1"/>
      <c r="K39" s="1"/>
      <c r="L39" s="1"/>
      <c r="M39" s="1"/>
    </row>
    <row r="40" spans="1:13" ht="14.25">
      <c r="A40" s="1"/>
      <c r="B40" s="1"/>
      <c r="C40" s="1"/>
      <c r="D40" s="2"/>
      <c r="E40" s="1"/>
      <c r="F40" s="3"/>
      <c r="G40" s="2"/>
      <c r="H40" s="2"/>
      <c r="I40" s="2"/>
      <c r="J40" s="1"/>
      <c r="K40" s="1"/>
      <c r="L40" s="1"/>
      <c r="M40" s="1"/>
    </row>
    <row r="41" spans="1:13" ht="14.25">
      <c r="A41" s="1"/>
      <c r="B41" s="1"/>
      <c r="C41" s="1"/>
      <c r="D41" s="2"/>
      <c r="E41" s="1"/>
      <c r="F41" s="3"/>
      <c r="G41" s="2"/>
      <c r="H41" s="2"/>
      <c r="I41" s="2"/>
      <c r="J41" s="1"/>
      <c r="K41" s="1"/>
      <c r="L41" s="1"/>
      <c r="M41" s="1"/>
    </row>
    <row r="42" spans="1:13" ht="14.25">
      <c r="A42" s="1"/>
      <c r="B42" s="1"/>
      <c r="C42" s="1"/>
      <c r="D42" s="2"/>
      <c r="E42" s="1"/>
      <c r="F42" s="3"/>
      <c r="G42" s="2"/>
      <c r="H42" s="2"/>
      <c r="I42" s="2"/>
      <c r="J42" s="1"/>
      <c r="K42" s="1"/>
      <c r="L42" s="1"/>
      <c r="M42" s="1"/>
    </row>
    <row r="43" spans="1:13" ht="14.25">
      <c r="A43" s="1"/>
      <c r="B43" s="1"/>
      <c r="C43" s="1"/>
      <c r="D43" s="2"/>
      <c r="E43" s="1"/>
      <c r="F43" s="3"/>
      <c r="G43" s="2"/>
      <c r="H43" s="2"/>
      <c r="I43" s="2"/>
      <c r="J43" s="1"/>
      <c r="K43" s="1"/>
      <c r="L43" s="1"/>
      <c r="M43" s="1"/>
    </row>
    <row r="44" spans="1:13" ht="14.25">
      <c r="A44" s="1"/>
      <c r="B44" s="1"/>
      <c r="C44" s="1"/>
      <c r="D44" s="2"/>
      <c r="E44" s="1"/>
      <c r="F44" s="3"/>
      <c r="G44" s="2"/>
      <c r="H44" s="2"/>
      <c r="I44" s="2"/>
      <c r="J44" s="1"/>
      <c r="K44" s="1"/>
      <c r="L44" s="1"/>
      <c r="M44" s="1"/>
    </row>
    <row r="45" spans="1:13" ht="14.25">
      <c r="A45" s="1"/>
      <c r="B45" s="1"/>
      <c r="C45" s="1"/>
      <c r="D45" s="2"/>
      <c r="E45" s="1"/>
      <c r="F45" s="3"/>
      <c r="G45" s="2"/>
      <c r="H45" s="2"/>
      <c r="I45" s="2"/>
      <c r="J45" s="1"/>
      <c r="K45" s="1"/>
      <c r="L45" s="1"/>
      <c r="M45" s="1"/>
    </row>
    <row r="46" spans="1:13" ht="14.25">
      <c r="A46" s="1"/>
      <c r="B46" s="1"/>
      <c r="C46" s="1"/>
      <c r="D46" s="2"/>
      <c r="E46" s="1"/>
      <c r="F46" s="3"/>
      <c r="G46" s="2"/>
      <c r="H46" s="2"/>
      <c r="I46" s="2"/>
      <c r="J46" s="1"/>
      <c r="K46" s="1"/>
      <c r="L46" s="1"/>
      <c r="M46" s="1"/>
    </row>
    <row r="47" spans="1:13" ht="14.25">
      <c r="A47" s="1"/>
      <c r="B47" s="1"/>
      <c r="C47" s="1"/>
      <c r="D47" s="2"/>
      <c r="E47" s="1"/>
      <c r="F47" s="3"/>
      <c r="G47" s="2"/>
      <c r="H47" s="2"/>
      <c r="I47" s="2"/>
      <c r="J47" s="1"/>
      <c r="K47" s="1"/>
      <c r="L47" s="1"/>
      <c r="M47" s="1"/>
    </row>
    <row r="48" spans="1:13" ht="14.25">
      <c r="A48" s="1"/>
      <c r="B48" s="1"/>
      <c r="C48" s="1"/>
      <c r="D48" s="2"/>
      <c r="E48" s="1"/>
      <c r="F48" s="3"/>
      <c r="G48" s="2"/>
      <c r="H48" s="2"/>
      <c r="I48" s="2"/>
      <c r="J48" s="1"/>
      <c r="K48" s="1"/>
      <c r="L48" s="1"/>
      <c r="M48" s="1"/>
    </row>
    <row r="49" spans="1:13" ht="14.25">
      <c r="A49" s="1"/>
      <c r="B49" s="1"/>
      <c r="C49" s="1"/>
      <c r="D49" s="2"/>
      <c r="E49" s="1"/>
      <c r="F49" s="3"/>
      <c r="G49" s="2"/>
      <c r="H49" s="2"/>
      <c r="I49" s="2"/>
      <c r="J49" s="1"/>
      <c r="K49" s="1"/>
      <c r="L49" s="1"/>
      <c r="M49" s="1"/>
    </row>
    <row r="50" spans="1:13" ht="14.25">
      <c r="A50" s="1"/>
      <c r="B50" s="1"/>
      <c r="C50" s="1"/>
      <c r="D50" s="2"/>
      <c r="E50" s="1"/>
      <c r="F50" s="3"/>
      <c r="G50" s="2"/>
      <c r="H50" s="2"/>
      <c r="I50" s="2"/>
      <c r="J50" s="1"/>
      <c r="K50" s="1"/>
      <c r="L50" s="1"/>
      <c r="M50" s="1"/>
    </row>
    <row r="51" spans="1:13" ht="14.25">
      <c r="A51" s="1"/>
      <c r="B51" s="1"/>
      <c r="C51" s="1"/>
      <c r="D51" s="2"/>
      <c r="E51" s="1"/>
      <c r="F51" s="3"/>
      <c r="G51" s="2"/>
      <c r="H51" s="2"/>
      <c r="I51" s="2"/>
      <c r="J51" s="1"/>
      <c r="K51" s="1"/>
      <c r="L51" s="1"/>
      <c r="M51" s="1"/>
    </row>
    <row r="52" spans="1:13" ht="14.25">
      <c r="A52" s="1"/>
      <c r="B52" s="1"/>
      <c r="C52" s="1"/>
      <c r="D52" s="2"/>
      <c r="E52" s="1"/>
      <c r="F52" s="3"/>
      <c r="G52" s="2"/>
      <c r="H52" s="2"/>
      <c r="I52" s="2"/>
      <c r="J52" s="1"/>
      <c r="K52" s="1"/>
      <c r="L52" s="1"/>
      <c r="M52" s="1"/>
    </row>
    <row r="53" spans="1:13" ht="14.25">
      <c r="A53" s="1"/>
      <c r="B53" s="1"/>
      <c r="C53" s="1"/>
      <c r="D53" s="2"/>
      <c r="E53" s="1"/>
      <c r="F53" s="3"/>
      <c r="G53" s="2"/>
      <c r="H53" s="2"/>
      <c r="I53" s="2"/>
      <c r="J53" s="1"/>
      <c r="K53" s="1"/>
      <c r="L53" s="1"/>
      <c r="M53" s="1"/>
    </row>
    <row r="54" spans="1:13" ht="14.25">
      <c r="A54" s="1"/>
      <c r="B54" s="1"/>
      <c r="C54" s="1"/>
      <c r="D54" s="2"/>
      <c r="E54" s="1"/>
      <c r="F54" s="3"/>
      <c r="G54" s="2"/>
      <c r="H54" s="2"/>
      <c r="I54" s="2"/>
      <c r="J54" s="1"/>
      <c r="K54" s="1"/>
      <c r="L54" s="1"/>
      <c r="M54" s="1"/>
    </row>
    <row r="55" spans="1:13" ht="14.25">
      <c r="A55" s="1"/>
      <c r="B55" s="1"/>
      <c r="C55" s="1"/>
      <c r="D55" s="2"/>
      <c r="E55" s="1"/>
      <c r="F55" s="3"/>
      <c r="G55" s="2"/>
      <c r="H55" s="2"/>
      <c r="I55" s="2"/>
      <c r="J55" s="1"/>
      <c r="K55" s="1"/>
      <c r="L55" s="1"/>
      <c r="M55" s="1"/>
    </row>
  </sheetData>
  <sheetProtection/>
  <autoFilter ref="A4:M4"/>
  <mergeCells count="2">
    <mergeCell ref="B2:M2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G15" sqref="B1:G15"/>
    </sheetView>
  </sheetViews>
  <sheetFormatPr defaultColWidth="9.140625" defaultRowHeight="15"/>
  <cols>
    <col min="1" max="1" width="3.28125" style="0" customWidth="1"/>
    <col min="2" max="2" width="23.7109375" style="0" customWidth="1"/>
    <col min="3" max="3" width="10.28125" style="0" customWidth="1"/>
    <col min="4" max="4" width="17.28125" style="0" customWidth="1"/>
    <col min="5" max="5" width="15.140625" style="0" customWidth="1"/>
    <col min="6" max="6" width="15.00390625" style="0" customWidth="1"/>
    <col min="7" max="7" width="19.00390625" style="0" customWidth="1"/>
  </cols>
  <sheetData>
    <row r="1" spans="2:8" ht="38.25" customHeight="1">
      <c r="B1" s="29" t="s">
        <v>84</v>
      </c>
      <c r="C1" s="29"/>
      <c r="D1" s="29"/>
      <c r="E1" s="29"/>
      <c r="F1" s="29"/>
      <c r="G1" s="29"/>
      <c r="H1" s="30"/>
    </row>
    <row r="2" spans="2:7" ht="16.5">
      <c r="B2" s="22"/>
      <c r="C2" s="22"/>
      <c r="D2" s="22"/>
      <c r="E2" s="22"/>
      <c r="F2" s="22"/>
      <c r="G2" s="22"/>
    </row>
    <row r="3" spans="2:7" ht="25.5">
      <c r="B3" s="11" t="s">
        <v>69</v>
      </c>
      <c r="C3" s="11" t="s">
        <v>70</v>
      </c>
      <c r="D3" s="11" t="s">
        <v>71</v>
      </c>
      <c r="E3" s="11" t="s">
        <v>72</v>
      </c>
      <c r="F3" s="11" t="s">
        <v>73</v>
      </c>
      <c r="G3" s="11" t="s">
        <v>74</v>
      </c>
    </row>
    <row r="4" spans="2:7" ht="14.25">
      <c r="B4" s="26" t="s">
        <v>75</v>
      </c>
      <c r="C4" s="27"/>
      <c r="D4" s="27"/>
      <c r="E4" s="27"/>
      <c r="F4" s="27"/>
      <c r="G4" s="28"/>
    </row>
    <row r="5" spans="2:7" ht="24">
      <c r="B5" s="13" t="s">
        <v>76</v>
      </c>
      <c r="C5" s="14" t="s">
        <v>77</v>
      </c>
      <c r="D5" s="15">
        <f>+D6</f>
        <v>26685000</v>
      </c>
      <c r="E5" s="15">
        <f>+E6</f>
        <v>20594000</v>
      </c>
      <c r="F5" s="15">
        <f>+F6</f>
        <v>20594000</v>
      </c>
      <c r="G5" s="15">
        <f>+G6</f>
        <v>6091000</v>
      </c>
    </row>
    <row r="6" spans="2:7" ht="14.25">
      <c r="B6" s="16" t="s">
        <v>78</v>
      </c>
      <c r="C6" s="17" t="s">
        <v>79</v>
      </c>
      <c r="D6" s="18">
        <v>26685000</v>
      </c>
      <c r="E6" s="18">
        <v>20594000</v>
      </c>
      <c r="F6" s="18">
        <f>+E6</f>
        <v>20594000</v>
      </c>
      <c r="G6" s="18">
        <f>+D6-E6</f>
        <v>6091000</v>
      </c>
    </row>
    <row r="7" spans="2:7" ht="14.25">
      <c r="B7" s="12"/>
      <c r="C7" s="12"/>
      <c r="D7" s="18"/>
      <c r="E7" s="18"/>
      <c r="F7" s="18"/>
      <c r="G7" s="18"/>
    </row>
    <row r="8" spans="2:7" ht="14.25">
      <c r="B8" s="26" t="s">
        <v>80</v>
      </c>
      <c r="C8" s="27"/>
      <c r="D8" s="27"/>
      <c r="E8" s="27"/>
      <c r="F8" s="27"/>
      <c r="G8" s="28"/>
    </row>
    <row r="9" spans="2:7" ht="24">
      <c r="B9" s="13" t="s">
        <v>76</v>
      </c>
      <c r="C9" s="14" t="s">
        <v>77</v>
      </c>
      <c r="D9" s="15">
        <f>+D10</f>
        <v>250000000</v>
      </c>
      <c r="E9" s="15">
        <f>+E10</f>
        <v>177165000</v>
      </c>
      <c r="F9" s="15">
        <f>+F10</f>
        <v>177165000</v>
      </c>
      <c r="G9" s="15">
        <f>+G10</f>
        <v>72835000</v>
      </c>
    </row>
    <row r="10" spans="2:7" ht="14.25">
      <c r="B10" s="16" t="s">
        <v>78</v>
      </c>
      <c r="C10" s="17" t="s">
        <v>79</v>
      </c>
      <c r="D10" s="18">
        <v>250000000</v>
      </c>
      <c r="E10" s="18">
        <v>177165000</v>
      </c>
      <c r="F10" s="18">
        <v>177165000</v>
      </c>
      <c r="G10" s="18">
        <f>+D10-E10</f>
        <v>72835000</v>
      </c>
    </row>
    <row r="11" spans="2:7" ht="14.25">
      <c r="B11" s="12"/>
      <c r="C11" s="12"/>
      <c r="D11" s="7"/>
      <c r="E11" s="12"/>
      <c r="F11" s="8"/>
      <c r="G11" s="9"/>
    </row>
    <row r="12" spans="2:7" ht="14.25">
      <c r="B12" s="26" t="s">
        <v>81</v>
      </c>
      <c r="C12" s="27"/>
      <c r="D12" s="27"/>
      <c r="E12" s="27"/>
      <c r="F12" s="27"/>
      <c r="G12" s="28"/>
    </row>
    <row r="13" spans="2:7" ht="24">
      <c r="B13" s="13" t="s">
        <v>76</v>
      </c>
      <c r="C13" s="14" t="s">
        <v>77</v>
      </c>
      <c r="D13" s="19">
        <f>+D14</f>
        <v>217675000</v>
      </c>
      <c r="E13" s="19">
        <f>+E14</f>
        <v>217675000</v>
      </c>
      <c r="F13" s="19">
        <f>+F14</f>
        <v>217675000</v>
      </c>
      <c r="G13" s="19">
        <f>+G14</f>
        <v>0</v>
      </c>
    </row>
    <row r="14" spans="2:7" ht="14.25">
      <c r="B14" s="16" t="s">
        <v>78</v>
      </c>
      <c r="C14" s="17" t="s">
        <v>79</v>
      </c>
      <c r="D14" s="20">
        <v>217675000</v>
      </c>
      <c r="E14" s="20">
        <f>+D14</f>
        <v>217675000</v>
      </c>
      <c r="F14" s="20">
        <f>+E14</f>
        <v>217675000</v>
      </c>
      <c r="G14" s="18">
        <f>+D14-E14</f>
        <v>0</v>
      </c>
    </row>
    <row r="15" spans="2:7" ht="14.25">
      <c r="B15" s="21" t="s">
        <v>82</v>
      </c>
      <c r="C15" s="14" t="s">
        <v>83</v>
      </c>
      <c r="D15" s="15">
        <f>+D5+D9+D13</f>
        <v>494360000</v>
      </c>
      <c r="E15" s="15">
        <f>+E5+E9+E13</f>
        <v>415434000</v>
      </c>
      <c r="F15" s="15">
        <f>+F5+F9+F13</f>
        <v>415434000</v>
      </c>
      <c r="G15" s="15">
        <f>+G5+G9+G13</f>
        <v>78926000</v>
      </c>
    </row>
    <row r="17" spans="4:7" ht="14.25">
      <c r="D17" s="23"/>
      <c r="E17" s="23"/>
      <c r="F17" s="23"/>
      <c r="G17" s="23"/>
    </row>
  </sheetData>
  <sheetProtection/>
  <mergeCells count="4">
    <mergeCell ref="B4:G4"/>
    <mergeCell ref="B8:G8"/>
    <mergeCell ref="B12:G12"/>
    <mergeCell ref="B1:G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2021-10-19T06:26:30Z</cp:lastPrinted>
  <dcterms:created xsi:type="dcterms:W3CDTF">2019-03-16T06:41:09Z</dcterms:created>
  <dcterms:modified xsi:type="dcterms:W3CDTF">2021-10-19T06:28:11Z</dcterms:modified>
  <cp:category/>
  <cp:version/>
  <cp:contentType/>
  <cp:contentStatus/>
</cp:coreProperties>
</file>