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9" activeTab="0"/>
  </bookViews>
  <sheets>
    <sheet name="1-илова" sheetId="1" r:id="rId1"/>
    <sheet name="2-Илова УКС" sheetId="2" r:id="rId2"/>
    <sheet name="3-илова" sheetId="3" r:id="rId3"/>
    <sheet name="4-илова" sheetId="4" r:id="rId4"/>
    <sheet name="5-илова " sheetId="5" r:id="rId5"/>
    <sheet name="6-ИловаУКС" sheetId="6" r:id="rId6"/>
    <sheet name="8-иловаУКС" sheetId="7" r:id="rId7"/>
    <sheet name="Аппарат (янги)" sheetId="8" r:id="rId8"/>
    <sheet name="МКУР" sheetId="9" r:id="rId9"/>
    <sheet name="10-РЖ" sheetId="10" r:id="rId10"/>
    <sheet name="Кадастр" sheetId="11" r:id="rId11"/>
    <sheet name="11-илова" sheetId="12" r:id="rId12"/>
  </sheets>
  <definedNames>
    <definedName name="_xlnm._FilterDatabase" localSheetId="4" hidden="1">'5-илова '!$A$5:$P$164</definedName>
  </definedNames>
  <calcPr fullCalcOnLoad="1"/>
</workbook>
</file>

<file path=xl/sharedStrings.xml><?xml version="1.0" encoding="utf-8"?>
<sst xmlns="http://schemas.openxmlformats.org/spreadsheetml/2006/main" count="2076" uniqueCount="813">
  <si>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</si>
  <si>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</si>
  <si>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</si>
  <si>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</si>
  <si>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</si>
  <si>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</si>
  <si>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</si>
  <si>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</si>
  <si>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</si>
  <si>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</si>
  <si>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</si>
  <si>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...</t>
  </si>
  <si>
    <t>Жами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</si>
  <si>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</si>
  <si>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</si>
  <si>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</si>
  <si>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</si>
  <si>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Харид қилиниши режалаштирилнган товар (хизматлар) миқдори</t>
  </si>
  <si>
    <t xml:space="preserve">Бюджетдан ташқари жамғарма 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</si>
  <si>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</si>
  <si>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</si>
  <si>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</si>
  <si>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</si>
  <si>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</si>
  <si>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</si>
  <si>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</si>
  <si>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</si>
  <si>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</si>
  <si>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</si>
  <si>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</si>
  <si>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</si>
  <si>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</si>
  <si>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</si>
  <si>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</si>
  <si>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</si>
  <si>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</si>
  <si>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</si>
  <si>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Тадбир номи</t>
  </si>
  <si>
    <t>Шартноманинг умумий қиймати (минг сўм)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</si>
  <si>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</si>
  <si>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2-чорак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</si>
  <si>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</si>
  <si>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</si>
  <si>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</si>
  <si>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</si>
  <si>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</si>
  <si>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</si>
  <si>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</si>
  <si>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3-чорак</t>
  </si>
  <si>
    <t>Государственный комитет Республики Узбекистан по экологии и охране окружающей среды</t>
  </si>
  <si>
    <t>144</t>
  </si>
  <si>
    <t>Уровень бюджета:</t>
  </si>
  <si>
    <t>Наименование расходов</t>
  </si>
  <si>
    <t>X</t>
  </si>
  <si>
    <t>IV-группа "Другие расходы"</t>
  </si>
  <si>
    <t/>
  </si>
  <si>
    <t>РАСХОДЫ ПО ТОВАРАМ И УСЛУГАМ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</si>
  <si>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</si>
  <si>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</si>
  <si>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</si>
  <si>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</si>
  <si>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</si>
  <si>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Холодная вода и канализация</t>
  </si>
  <si>
    <t>Услуги по уборке и вывоза мусору, а так же приобретение энергетических и других ресурсов (кроме бензина и других ГСМ)</t>
  </si>
  <si>
    <t>Содержание и текущий ремонт</t>
  </si>
  <si>
    <t>Машины, оборудования и техника</t>
  </si>
  <si>
    <t>Транспортные средства</t>
  </si>
  <si>
    <t>Расходы запасов материальных оборотных средств</t>
  </si>
  <si>
    <t>Прочие материальные оборотные средства</t>
  </si>
  <si>
    <t>Товарно-материальных запасов</t>
  </si>
  <si>
    <t>Товарно-материальных запасов (кроме бумаги)</t>
  </si>
  <si>
    <t>Топливо и ГСМ</t>
  </si>
  <si>
    <t>Другие расходы на приобретение товаров и услуг</t>
  </si>
  <si>
    <t>Телефонные, телекоммуникационные и информационные услуги</t>
  </si>
  <si>
    <t>Телефонные, телеграфные и почтовые услуги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</si>
  <si>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</si>
  <si>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</si>
  <si>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</si>
  <si>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</si>
  <si>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</si>
  <si>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</si>
  <si>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</si>
  <si>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</si>
  <si>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Категория</t>
  </si>
  <si>
    <t>Статья и
 подстатья</t>
  </si>
  <si>
    <t>Элемент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</si>
  <si>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</si>
  <si>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</si>
  <si>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</si>
  <si>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</si>
  <si>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</si>
  <si>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</si>
  <si>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</si>
  <si>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100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</si>
  <si>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</si>
  <si>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</si>
  <si>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</si>
  <si>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</si>
  <si>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</si>
  <si>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</si>
  <si>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01-10-2022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</si>
  <si>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</si>
  <si>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</si>
  <si>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</si>
  <si>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</si>
  <si>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</si>
  <si>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Госудаpственный комитет Республики Узбекистан по охpане пpиpоды</t>
  </si>
  <si>
    <t xml:space="preserve">Бўлим     </t>
  </si>
  <si>
    <t>7056</t>
  </si>
  <si>
    <t>Кичик бўлим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</si>
  <si>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</si>
  <si>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</si>
  <si>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</si>
  <si>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</si>
  <si>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</si>
  <si>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</si>
  <si>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</si>
  <si>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</si>
  <si>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</si>
  <si>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</si>
  <si>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</si>
  <si>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</si>
  <si>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</si>
  <si>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</si>
  <si>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 xml:space="preserve"> </t>
  </si>
  <si>
    <t>4-чорак</t>
  </si>
  <si>
    <t>I-группа "Заработная плата и приравненные к ней платежи"</t>
  </si>
  <si>
    <t>Заработная плата</t>
  </si>
  <si>
    <t>Заработная плата в денежной форме</t>
  </si>
  <si>
    <t>Основная заработная плата</t>
  </si>
  <si>
    <t>Пособия</t>
  </si>
  <si>
    <t>Пособия по временной нетрудоспособности</t>
  </si>
  <si>
    <t>II-группа "Начисления на заработную плату"</t>
  </si>
  <si>
    <t>Взносы / отчисления на социальные нужды</t>
  </si>
  <si>
    <t>Реально производимые взносы/отчисления на социальные нужды</t>
  </si>
  <si>
    <t>Единый социальный платеж</t>
  </si>
  <si>
    <t>РАСХОДЫ ПО ОСНОВНЫМ СРЕДСТВАМ</t>
  </si>
  <si>
    <t>Приобретение основных средств</t>
  </si>
  <si>
    <t>Прочие машины и оборудование</t>
  </si>
  <si>
    <t>41</t>
  </si>
  <si>
    <t>10</t>
  </si>
  <si>
    <t>000</t>
  </si>
  <si>
    <t>01</t>
  </si>
  <si>
    <t>11</t>
  </si>
  <si>
    <t>02</t>
  </si>
  <si>
    <t>03</t>
  </si>
  <si>
    <t>47</t>
  </si>
  <si>
    <t>04</t>
  </si>
  <si>
    <t>120</t>
  </si>
  <si>
    <t>05</t>
  </si>
  <si>
    <t>06</t>
  </si>
  <si>
    <t>07</t>
  </si>
  <si>
    <t>20</t>
  </si>
  <si>
    <t>08</t>
  </si>
  <si>
    <t>21</t>
  </si>
  <si>
    <t>09</t>
  </si>
  <si>
    <t>12</t>
  </si>
  <si>
    <t>42</t>
  </si>
  <si>
    <t>00</t>
  </si>
  <si>
    <t>13</t>
  </si>
  <si>
    <t>14</t>
  </si>
  <si>
    <t>15</t>
  </si>
  <si>
    <t>16</t>
  </si>
  <si>
    <t>17</t>
  </si>
  <si>
    <t>22</t>
  </si>
  <si>
    <t>18</t>
  </si>
  <si>
    <t>24</t>
  </si>
  <si>
    <t>19</t>
  </si>
  <si>
    <t>25</t>
  </si>
  <si>
    <t>30</t>
  </si>
  <si>
    <t>34</t>
  </si>
  <si>
    <t>23</t>
  </si>
  <si>
    <t>50</t>
  </si>
  <si>
    <t>52</t>
  </si>
  <si>
    <t>26</t>
  </si>
  <si>
    <t>110</t>
  </si>
  <si>
    <t>27</t>
  </si>
  <si>
    <t>500</t>
  </si>
  <si>
    <t>28</t>
  </si>
  <si>
    <t>90</t>
  </si>
  <si>
    <t>29</t>
  </si>
  <si>
    <t>92</t>
  </si>
  <si>
    <t>31</t>
  </si>
  <si>
    <t>43</t>
  </si>
  <si>
    <t>32</t>
  </si>
  <si>
    <t>33</t>
  </si>
  <si>
    <t>54</t>
  </si>
  <si>
    <t>900</t>
  </si>
  <si>
    <t>35</t>
  </si>
  <si>
    <t>36</t>
  </si>
  <si>
    <t>990</t>
  </si>
  <si>
    <t>Прочая техника</t>
  </si>
  <si>
    <t>37</t>
  </si>
  <si>
    <t>ВСЕГО</t>
  </si>
  <si>
    <t>минг сўмда</t>
  </si>
  <si>
    <t>Объект номи ва манзили</t>
  </si>
  <si>
    <t>Амалга ошириш муддати</t>
  </si>
  <si>
    <t>Ўлчов бирлиги</t>
  </si>
  <si>
    <t>Режалаштирилган маблағ</t>
  </si>
  <si>
    <t>Молиялаш-тирилган маблағ (минг сўм)</t>
  </si>
  <si>
    <t>Бажарилган ишлар ва харажатларнинг миқдори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</si>
  <si>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</si>
  <si>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</si>
  <si>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 (минг сўм)</t>
  </si>
  <si>
    <t>Йил давомида қўшимча ажратилган маблағлар асосида (минг сўм)</t>
  </si>
  <si>
    <t>I</t>
  </si>
  <si>
    <t>Аввалги йиллардан ўтувчи</t>
  </si>
  <si>
    <t>II</t>
  </si>
  <si>
    <t>Янги қурилиш</t>
  </si>
  <si>
    <t>Изоҳ:</t>
  </si>
  <si>
    <t>* Вазирлар Маҳкамаси Раёсати мажлисининг 2022 йил 20 июндаги 94-сон (5 млрд.сўм), 2022 йил 10 октябрдаги 151-сон (17,2 млрд.сўм) ва 2022 24 ноябрдаги 180-сон (16,4 млрд.сўм) баёнларига мувофиқ ажратилган маблағлардан 38,6 млрд.сўм мақбуллаштирилган.</t>
  </si>
  <si>
    <t>POWER MAX GROUP MCHJ</t>
  </si>
  <si>
    <t>303055063</t>
  </si>
  <si>
    <t>пачк.</t>
  </si>
  <si>
    <t>упак</t>
  </si>
  <si>
    <t>компл.</t>
  </si>
  <si>
    <t xml:space="preserve">Бюджет </t>
  </si>
  <si>
    <t>Ўрмон хўжалиги агентлиги</t>
  </si>
  <si>
    <t xml:space="preserve">Гидрометеорология хизмати агентлиги </t>
  </si>
  <si>
    <t>Организация:</t>
  </si>
  <si>
    <t>Республиканский</t>
  </si>
  <si>
    <t>Единица измерения:</t>
  </si>
  <si>
    <t>4200000</t>
  </si>
  <si>
    <t>Связанные с зарубежными поездками</t>
  </si>
  <si>
    <t>Информационные и коммуникационные услуги</t>
  </si>
  <si>
    <t>Прочие расходы на приобретение товаров и услуг</t>
  </si>
  <si>
    <t>ДРУГИЕ РАСХОДЫ</t>
  </si>
  <si>
    <t>Различные прочие расходы</t>
  </si>
  <si>
    <t>Текущие</t>
  </si>
  <si>
    <t>Электрон давлат харидларида иштирок этиш учун закалат тулови харажатлари</t>
  </si>
  <si>
    <t xml:space="preserve">Услуги по охране объектов 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</si>
  <si>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</si>
  <si>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</si>
  <si>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Периодичность: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</si>
  <si>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</si>
  <si>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</si>
  <si>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</si>
  <si>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</si>
  <si>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</si>
  <si>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</si>
  <si>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</si>
  <si>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</si>
  <si>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</si>
  <si>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</si>
  <si>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</si>
  <si>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</si>
  <si>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</si>
  <si>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</si>
  <si>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</si>
  <si>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</si>
  <si>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</si>
  <si>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</si>
  <si>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</si>
  <si>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</si>
  <si>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</si>
  <si>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</si>
  <si>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</si>
  <si>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</si>
  <si>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</si>
  <si>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</si>
  <si>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Расходы на приобретение бумаги</t>
  </si>
  <si>
    <t>200</t>
  </si>
  <si>
    <t>99</t>
  </si>
  <si>
    <t>Здания</t>
  </si>
  <si>
    <t>Нежилые здания</t>
  </si>
  <si>
    <t>Мебель и офисное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</si>
  <si>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</si>
  <si>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</si>
  <si>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48</t>
  </si>
  <si>
    <t>Приобретение учебно-лабораторного оборудования</t>
  </si>
  <si>
    <t>140</t>
  </si>
  <si>
    <t>Спорт инвентарлари ва жихозлари</t>
  </si>
  <si>
    <t>Руководитель _______________</t>
  </si>
  <si>
    <t>Главный бухгалтер ____________________</t>
  </si>
  <si>
    <t>М.П</t>
  </si>
  <si>
    <t>____ ______________ 20____ год</t>
  </si>
  <si>
    <t>93</t>
  </si>
  <si>
    <t xml:space="preserve">Экология, атроф-муҳитни муҳофаза қилиш ва иқлим ўзгариши вазирлиги Марказий аппарати </t>
  </si>
  <si>
    <t>Другие взносы/отчисления на социальные нужды</t>
  </si>
  <si>
    <t>38</t>
  </si>
  <si>
    <t>39</t>
  </si>
  <si>
    <t xml:space="preserve">“Бинолардан фойдаланиш ва капитал қурилиш дирекцияси” ДУКнинг </t>
  </si>
  <si>
    <t>шт</t>
  </si>
  <si>
    <t xml:space="preserve"> Megawatt Energy</t>
  </si>
  <si>
    <t>Электронный Магазин</t>
  </si>
  <si>
    <t>Национальный магазин</t>
  </si>
  <si>
    <t>ЧП Falcon line</t>
  </si>
  <si>
    <t>MEGAWATT ENERGY</t>
  </si>
  <si>
    <t>306894560</t>
  </si>
  <si>
    <t>309740964</t>
  </si>
  <si>
    <t>усл. ед</t>
  </si>
  <si>
    <t>кВт.ч</t>
  </si>
  <si>
    <t>Экология жамғармаси</t>
  </si>
  <si>
    <t>Танлов</t>
  </si>
  <si>
    <t>O'zbekiston Respublikasi ekologiya atrof-muhitnimuhofaza qilish va iqlim o'zgarishi vazirligi DM</t>
  </si>
  <si>
    <t>Раздел   0561   подраздел   002   глава   060</t>
  </si>
  <si>
    <t>100010860262947056100206001</t>
  </si>
  <si>
    <t>4250000</t>
  </si>
  <si>
    <t>4252000</t>
  </si>
  <si>
    <t>4252100</t>
  </si>
  <si>
    <t>4252110</t>
  </si>
  <si>
    <t>4290000</t>
  </si>
  <si>
    <t>4299000</t>
  </si>
  <si>
    <t>4299990</t>
  </si>
  <si>
    <t>4300000</t>
  </si>
  <si>
    <t>4350000</t>
  </si>
  <si>
    <t>4354000</t>
  </si>
  <si>
    <t>4354900</t>
  </si>
  <si>
    <t>4354910</t>
  </si>
  <si>
    <t>4354920</t>
  </si>
  <si>
    <t>4354940</t>
  </si>
  <si>
    <t>4354990</t>
  </si>
  <si>
    <t>Кадастровые, землеустроительные и топографо-геодезические, картографические работы</t>
  </si>
  <si>
    <t>Маркер</t>
  </si>
  <si>
    <t>MEASUREMENT SYSTEM 2</t>
  </si>
  <si>
    <t>308928024</t>
  </si>
  <si>
    <t>Бюджетдан</t>
  </si>
  <si>
    <t>40</t>
  </si>
  <si>
    <t>44</t>
  </si>
  <si>
    <t>YTT NIKITIN GERMAN SERGEYEVICH</t>
  </si>
  <si>
    <t>Услуга по технической поддержке и подключению к информационной системе "hrm.argos.uz"</t>
  </si>
  <si>
    <t>Экспертиза сумового контракта</t>
  </si>
  <si>
    <t>Услуги по обработке и хранению груза</t>
  </si>
  <si>
    <t>LUDEM s-4242</t>
  </si>
  <si>
    <t xml:space="preserve"> Туалетная бумага Элма</t>
  </si>
  <si>
    <t xml:space="preserve"> Blanc Bleu 0,33 л. Лечебные</t>
  </si>
  <si>
    <t>Визитка</t>
  </si>
  <si>
    <t xml:space="preserve">Картридж </t>
  </si>
  <si>
    <t xml:space="preserve"> Скрепки  29 мм, Deli E0018 </t>
  </si>
  <si>
    <t>Автоматический аппарат для чистки обуви ROYAL LINE</t>
  </si>
  <si>
    <t>PROMASS F83</t>
  </si>
  <si>
    <t>Ершик для унитаза подвесной 70528</t>
  </si>
  <si>
    <t>Рамки багетные</t>
  </si>
  <si>
    <t>Электрочайник</t>
  </si>
  <si>
    <t>Фоторамка для сертификатов</t>
  </si>
  <si>
    <t xml:space="preserve">Самокат </t>
  </si>
  <si>
    <t>Термос 0,5 л</t>
  </si>
  <si>
    <t>Роликовые коньки Galaxy Синий</t>
  </si>
  <si>
    <t>Grinder 31</t>
  </si>
  <si>
    <t>Красная Роза</t>
  </si>
  <si>
    <t xml:space="preserve">Маркер </t>
  </si>
  <si>
    <t>Скрепки</t>
  </si>
  <si>
    <t>paket</t>
  </si>
  <si>
    <t>Бумага офисная</t>
  </si>
  <si>
    <t>241110082328499</t>
  </si>
  <si>
    <t>241110082319886</t>
  </si>
  <si>
    <t>241110082382121</t>
  </si>
  <si>
    <t>241110082382082</t>
  </si>
  <si>
    <t>241110082366931</t>
  </si>
  <si>
    <t>241110082423415</t>
  </si>
  <si>
    <t>241110082422891</t>
  </si>
  <si>
    <t>241110082423210</t>
  </si>
  <si>
    <t>241110082422865</t>
  </si>
  <si>
    <t>241110082431184</t>
  </si>
  <si>
    <t>241110082424876</t>
  </si>
  <si>
    <t>241110082454816</t>
  </si>
  <si>
    <t>241110082461500</t>
  </si>
  <si>
    <t>241110082446921</t>
  </si>
  <si>
    <t>241110082446779</t>
  </si>
  <si>
    <t>241110082446789</t>
  </si>
  <si>
    <t>241110082446799</t>
  </si>
  <si>
    <t>241110082446805</t>
  </si>
  <si>
    <t>241110082461094</t>
  </si>
  <si>
    <t>241110082491324</t>
  </si>
  <si>
    <t>241110082491338</t>
  </si>
  <si>
    <t>241110082446826</t>
  </si>
  <si>
    <t>241110082492142</t>
  </si>
  <si>
    <t>FIKRLAR BULOG'I MCHJ</t>
  </si>
  <si>
    <t>ECHELON  GM XK</t>
  </si>
  <si>
    <t>EQUILIBRIUM TRADING CO MCHJ</t>
  </si>
  <si>
    <t xml:space="preserve">"SULFOZ MAX" MCHJ </t>
  </si>
  <si>
    <t>INDUSTRY PLAST MCHJ</t>
  </si>
  <si>
    <t>YTT NARKULOV JOXONGIR SHUXRATOVICH</t>
  </si>
  <si>
    <t>VODIY KOMFORT MCHJ</t>
  </si>
  <si>
    <t>YTT VOXIDJONOV ABDUJABBOR ABDURASHID O‘G‘LI</t>
  </si>
  <si>
    <t>ALADDIN SULTEN XK</t>
  </si>
  <si>
    <t>YTT XALIMOV NURIDDIN RAHIMJON O‘G‘LI</t>
  </si>
  <si>
    <t>206773524</t>
  </si>
  <si>
    <t>31507860200026</t>
  </si>
  <si>
    <t>309919826</t>
  </si>
  <si>
    <t>310702172</t>
  </si>
  <si>
    <t>310377736</t>
  </si>
  <si>
    <t>305955169</t>
  </si>
  <si>
    <t>30907902940034</t>
  </si>
  <si>
    <t>311019048</t>
  </si>
  <si>
    <t>31410986670010</t>
  </si>
  <si>
    <t>309438634</t>
  </si>
  <si>
    <t>30103944220037</t>
  </si>
  <si>
    <t>2024  йил 1-чорак давомида Ўзбекистон Республикаси Экология, атроф-муҳитни муҳофаза қилиш ва иқлим ўзгариши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</si>
  <si>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Услуга по замене рычаг сальный блок на служебном автомобиле Volkswagen гос. №013 SJA</t>
  </si>
  <si>
    <t>Авиабилет на международный рейс для служебной командировки сотрудника, согласно приказа №20 ч/с от 19.03.2024г.</t>
  </si>
  <si>
    <t>Гостиничные услуги во время служебной командировки сотрудника, согласно приказа №53 х/с от 20.03.2024г.</t>
  </si>
  <si>
    <t>GNSS приемник</t>
  </si>
  <si>
    <t>Лазерный дальномер</t>
  </si>
  <si>
    <t>Гостиничные услуги во время служебной командировки сотрудника, согласно приказа №51 х/с от 15.03.2024г.</t>
  </si>
  <si>
    <t>Гостиничные услуги во время служебной командировки сотрудника, согласно приказа №47 х/с от 09.03.2024г.</t>
  </si>
  <si>
    <t>Авиабилеты по маршруту Ташкент-Нукус-Ташкент для служебной командировки сотрудников</t>
  </si>
  <si>
    <t xml:space="preserve">Самарқанд Шахрида Ёввойи ҳайвонларнинг кўчиб юрувчи турларини сақлаб қолишга доир конвенцияси доимий қўмитасининг 14-йиғилиш делегациясининг (COP-14) Ўзбекистон Республикасига ташрифи доирасида автотранспорт воситалари орқали хизмат кўрсатиш. </t>
  </si>
  <si>
    <t>46669r ЭКОЛОГИЧЕСКАЯ БЕЗОПАСНОСТЬ. ЗЕЛЕНЫЕ СТАНДАРТЫ</t>
  </si>
  <si>
    <t>Экологик журналларга обуна бўлиш</t>
  </si>
  <si>
    <t xml:space="preserve">Питание (кейтринг) участникам (5791 чел)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4). </t>
  </si>
  <si>
    <t>Гостиничные услуги во время служебной командировки сотрудников, согласно приказа №29 х/с от 19.02.2024г.</t>
  </si>
  <si>
    <t>Гостиничные услуги во время служебной командировки сотрудника, согласно приказа №34 х/с от 21.02.2024г., приказ №38 х/с от 26.02.2024г.</t>
  </si>
  <si>
    <t>Авиабилет на международный рейс для служебной командировки сотрудника, согласно приказа №7 ч/с от 23.02.2024г., №38 от 04.03.2024г.</t>
  </si>
  <si>
    <t>Авиабилет на международный рейс для служебной командировки сотрудника, согласно приказа №7 ч/с от 23.02.2024г.</t>
  </si>
  <si>
    <t>Ўзбекистон Республикаси очиқ сув ҳавзаларида қишловчи сув қушларининг қишги саноғини ўтказиш</t>
  </si>
  <si>
    <t>Зарар етказилган табиат объектини тиклаш ва унинг муайян муддат давомида муҳофаза қилинишини таъминлаш тартибини ишлаб чиқиш</t>
  </si>
  <si>
    <t>Театр билет Ўзбекистон давлат театрлари  билетларини хариди O‘zbekiston davlat musiqali komediya (operetta) teatri</t>
  </si>
  <si>
    <t>“Наманган, Фарғона ва Андижон вилоятларининг истиқболли хом-ашёбоп ўсимликларнинг давлат рўйхати ва кадастрини яратиш ҳамда ушбу вилоятларда жойлашган муҳофаза этиладиган табиий ҳудудларнинг флора тур таркибини инвентаризация қилиш”</t>
  </si>
  <si>
    <t>Услуга по сотовой (мобильной) связи на март 2024 года</t>
  </si>
  <si>
    <t>Театр билет Ўзбекистон давлат ёш томошобинлар театри  билетларини хариди</t>
  </si>
  <si>
    <t>Театр билет Ўзбекистон миллий драма театри билетларини хариди</t>
  </si>
  <si>
    <t>Театр билет Ўзбекистон давлат сатира  театри  билетларини хариди</t>
  </si>
  <si>
    <t>Театр билет Ўзбекистон давлат академик рус драма театри  билетларини хариди</t>
  </si>
  <si>
    <t>Ўзбекистоннинг марказий ҳудудларидаги (Жиззах, Самарқанд, Навоий вилоятлари) камёб ва йўқолиб кетиш хавфи остида турган ёвойи ҳайвонлар турлари бўйича маълумотиарни янгилаш</t>
  </si>
  <si>
    <t>Театр билет Ўзбекистон давлат драма  театри  билетларини хариди</t>
  </si>
  <si>
    <t>Алишер Навоий номидаги драма театри билетлари хариди  </t>
  </si>
  <si>
    <t>Гостиничные услуги во время служебной командировки сотрудника, согласно приказа №14 х/с от 22.01.2024г.</t>
  </si>
  <si>
    <t>GNSS базовая станция</t>
  </si>
  <si>
    <t>Билеты на концерт "Лолы Астановой" для сотрудников, согласно ПП-232 от 30.04.2022 (п.12)</t>
  </si>
  <si>
    <t>Гостиничные услуги во время служебной командировки сотрудников, согласно приказа №14 х/с от 22.01.2024г.</t>
  </si>
  <si>
    <t>Ж/д билеты Ташкент-Бухара для служебной командировки сотрудников</t>
  </si>
  <si>
    <t xml:space="preserve">Авиабилеты Ташкент-Ургенч-Ташкент для служебной командировки сотрудников </t>
  </si>
  <si>
    <t>Гостиничные услуги для журналистов и блогеров, участвующих на мероприятии 14-го Заседания Конференции Сторон Конвенции по сохранению мигрирующих видов диких животных (COP14) г.Самарканд, согласно приказа Минэкологии №52 от 02.02.2024г.</t>
  </si>
  <si>
    <t>Услуги по изготовлению видеоролика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</t>
  </si>
  <si>
    <t>Программное обеспечение  “Field map Tree-Mapping”</t>
  </si>
  <si>
    <t>Гостиничные услуги во время служебной командировки сотрудника, согласно приказа №25 х/с от 13.02.2024г.</t>
  </si>
  <si>
    <t>Давлат органлари ва ташкилотларининг жисмоний ва юридик шахсларнинг мурожаатлари билан иш олиб борувчи ходимлари малакасини ошириш, приказ №59-к от 12.02.2024г</t>
  </si>
  <si>
    <t>Гостиничные услуги для инспекторов-работников подразделений МинЭкологии, приглашенных и участвующих в составе проверки, согласно приказа №60 от 06.02.2024г.(трехместный номер)</t>
  </si>
  <si>
    <t>Аренда техники (моноблоки)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</t>
  </si>
  <si>
    <t>2024-yil 12-17-fevral kunlari Samarqand shahrida bo‘lib o‘tadigan “BMTning Yovvoyi hayvonlarning ko‘chib yuruvchi turlarini saqlab qolishga doir konventsiya (keyingi o‘rinlarda – Konventsiya deb yuritiladi)ning Tomonlar konferensiyasining 14-yig‘ilishini yuqori saviyada tashkil etish uchun mazkur shartnomaning 
2-ilovasi bilan tasdiqlangan texnik topshiriqqa muvofiq texnik jihozlarni o‘rnatish va demontaj qilish, qulay shart-sharoitlar yaratish</t>
  </si>
  <si>
    <t xml:space="preserve">“СОР 14” юқори даражадаги  мехмонлар учун рус тилидан инглиз тилига таржима хизмати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№74-F/15 хдфу от 08.02.2024г (пункт 4). </t>
  </si>
  <si>
    <t>Организация питания для обслуживания официального визита международной делегации, согласно Программы пребывания №04/1-3290 от 27.01.2024г., приказ МинЭкологии РУз №51 от 01.02.2024г.</t>
  </si>
  <si>
    <t>Транспортные услуги по маршруту Ташкент-Самарканд на микроавтобусах для международной делегации - участников конференции (СОР-28), согласно приказа МинЭкологии №53 от 02.02.2024г.</t>
  </si>
  <si>
    <t>Повышение квалификации работников по программе курса "Маънавият ҳаётимизда янги куч, янги ҳаракатга айланиши керак", согласно Протокола Президента РУз №50 от 22.12.2023г., приказ МинЭкологии №58 от 01.02.2024г.</t>
  </si>
  <si>
    <t>Услуги сотовой (мобильной) связи на февраль 2024 года</t>
  </si>
  <si>
    <t>Авиабилет на международный рейс для служебной командировки сотрудника, согласно приказа №5 ч/с от 22.01.2024г.</t>
  </si>
  <si>
    <t>MA'MURIY HUQUQBUZARLIK TO'G'RISIDAGI BAYONNOMA, MA’MURIY HUQUQBUZARLIK TO'G'RISIDAGI ISHNI KO'RIB CHIQISH BAYONNOMASI, MA’MURIY HUQUQBUZARLIK TO'G'RISIDAGI ISH YUZASIDAN CHIQARILGAN QAROR бланкаларини чоп этиш</t>
  </si>
  <si>
    <t>Гостиничные услуги во время служебной командировки сотрудника, согласно приказа №50 от 01.02.2024г.</t>
  </si>
  <si>
    <t>Авиабилет Бишкек-Ташкент-Бишкек для иностранной журналистки "National Geographic" Сулек Эмила, согласно приказа МинЭкологии №52 от 02.02.2024г.</t>
  </si>
  <si>
    <t>Услуга государственной фельдъегерской связи на март 2024 года</t>
  </si>
  <si>
    <t>Гостиничные услуги во время служебной командировки сотрудников, согласно приказа №19 х/с от 30.01.2024г.</t>
  </si>
  <si>
    <t>Бензин АИ-92 на февраль 2024 года</t>
  </si>
  <si>
    <t>Разовая услуга по техническому обслуживанию и наладке ГРП</t>
  </si>
  <si>
    <t>Услуга по сотовой (мобильной) связи на январь 2024 года</t>
  </si>
  <si>
    <t>Гостиничные услуги для размещения в гостинице международного эксперта, согласно приказа МинЭкологии РУз №430 от 28.12.2023г. , Доп.соглашение №1 на увеличение суммы договора</t>
  </si>
  <si>
    <t>Получение экспертного заключения по созданию информационной системы “Управлению деятельности инспекторов”</t>
  </si>
  <si>
    <t>Бензин АИ-95 для служебных автомобилей</t>
  </si>
  <si>
    <t>Услуги операторов связи в сфере проводных телекоммуникаций, Call center коротких номеров 1205, 1207 на январь 2024 года</t>
  </si>
  <si>
    <t xml:space="preserve">Разовая услуга по выделению и предоставлению специального короткого номера 1205 </t>
  </si>
  <si>
    <t>Разовая услуга по выделению и предоставлению специального короткого номера 1207</t>
  </si>
  <si>
    <t>Электроэнергия на февраль 2024 года</t>
  </si>
  <si>
    <t>Услуга по технической поддержке и расширению информационных программ Ecofund, Ecoruxsat, Econazorat</t>
  </si>
  <si>
    <t xml:space="preserve">Услуги Филармонии для проведения торжественного мероприятия - O‘zbekiston Respublikasi Vazirlar Mahkamasining 2023-yil 26-oktabrdagi 564/18- XDFU-son Qarori (5 банди) bajarish hamda O‘zbekiston Respublikasi Hukumati va Birlashgan Millatlar Tashkiloti Cho‘llanishga qarshi kurashish Konventsiyasi o‘rtasida imzolangan bitimga asosan Konventsiyasi bajarilishini ko‘rib chiqish qo‘mitasining 21-sessiyasini (CRIC-21) o‘tkazish uchun. </t>
  </si>
  <si>
    <t>Газоснабжение на март 2024 год</t>
  </si>
  <si>
    <t>Канализация на март 2024 года</t>
  </si>
  <si>
    <t>Услуга по вывозу мусора на февраль 2024 года</t>
  </si>
  <si>
    <t>Услуги по вывозу мусора на февраль 2024 года</t>
  </si>
  <si>
    <t>Услуги охраны объекта - пульт тревожной кнопки на февраль 2024 года</t>
  </si>
  <si>
    <t>Гостиничные услуги во время служебной командировки сотрудника, согласно приказа №427 от 28.12.2023г.</t>
  </si>
  <si>
    <t>Гостиничные услуги во время служебной командировки сотрудника, согласно приказа №8 х/с от 16.01.2024г.</t>
  </si>
  <si>
    <t>Гостиничные услуги во время служебной командировки сотрудников, согласно приказа №9 х/с от 16.01.2024г.</t>
  </si>
  <si>
    <t>Абонентская плата мобильной радиосвязи на январь 2024 года</t>
  </si>
  <si>
    <t>Услуга по сотовой (мобильной) связи абонентская плата ежемесячная на март 2024 года</t>
  </si>
  <si>
    <t>Подписка на печатное издание "Уз.Респ.Олий мажлиси палаталарининг Ахборотномаси" на 2024 год</t>
  </si>
  <si>
    <t>Телекоммуникационные услуги - график на май 2024 года</t>
  </si>
  <si>
    <t>Телекоммуникационные услуги - Сall center короткого номера 1157 на февраль 2024 года</t>
  </si>
  <si>
    <t>Телекоммуникационные VPN услуги график на январь 2024 года</t>
  </si>
  <si>
    <t xml:space="preserve">Автомобильные шины 235/55/19 для служебного автомобиля </t>
  </si>
  <si>
    <t xml:space="preserve">Гостиничные услуги для размещения в гостинице международного эксперта, согласно приказа МинЭкологии РУз №430 от 28.12.2023г. </t>
  </si>
  <si>
    <t>Коммуникационные услуги Респуб.спецсвязи, прямой провод длиной более 500 м на январь 2024 года</t>
  </si>
  <si>
    <t>Телекоммуникационные VPN услуги на март 2024 года</t>
  </si>
  <si>
    <t>Телекоммуникационные услуги Абонентская плата телефонная связи на январь 2024 года</t>
  </si>
  <si>
    <t>Телекоммуникационные VPN услуги на февраль 2024 года</t>
  </si>
  <si>
    <t>Телекоммуникационные интернет услуги на январь 2024 года</t>
  </si>
  <si>
    <t>Интернет на март 2024 год</t>
  </si>
  <si>
    <t>Услуги почтовой спецсвязи на январь 2024 года</t>
  </si>
  <si>
    <t>Электроэнергия на март 2023 года</t>
  </si>
  <si>
    <t>Услуги СПС (спец.прямая связь) для пользования и оказания международной и междугородной телефонной связи</t>
  </si>
  <si>
    <t>Электроэнергия на январь 2023 года</t>
  </si>
  <si>
    <t>Телекоммуникационные услуги (тармоқ ресурслари ва техник алоқа воситаларини ижарага бериш) за март 2024 года</t>
  </si>
  <si>
    <t>Охрана объекта на март 2024 года</t>
  </si>
  <si>
    <t>Ежемесячная абонентская плата за использование Единой межведомственной электронной системы исполнительской дисциплины «Ijro.gov.uz» на февраль 2024 года</t>
  </si>
  <si>
    <t>Прямые закупки</t>
  </si>
  <si>
    <t>241100452697901</t>
  </si>
  <si>
    <t>241100222697585</t>
  </si>
  <si>
    <t>241100232690931</t>
  </si>
  <si>
    <t>241100222690077</t>
  </si>
  <si>
    <t>241100662676770</t>
  </si>
  <si>
    <t>241100662676716</t>
  </si>
  <si>
    <t>241100232673867</t>
  </si>
  <si>
    <t>241100232663453</t>
  </si>
  <si>
    <t>241100222653138</t>
  </si>
  <si>
    <t>241100102653013</t>
  </si>
  <si>
    <t>241100362649664</t>
  </si>
  <si>
    <t>241100362646642</t>
  </si>
  <si>
    <t>241100482644403</t>
  </si>
  <si>
    <t>241100232641949</t>
  </si>
  <si>
    <t>241100232640189</t>
  </si>
  <si>
    <t>241100232635614</t>
  </si>
  <si>
    <t>241100222634505</t>
  </si>
  <si>
    <t>241100222634488</t>
  </si>
  <si>
    <t>241100292629568</t>
  </si>
  <si>
    <t>241100292629559</t>
  </si>
  <si>
    <t>241100102629476</t>
  </si>
  <si>
    <t>241100102629451</t>
  </si>
  <si>
    <t>241100232629047</t>
  </si>
  <si>
    <t>241100222628075</t>
  </si>
  <si>
    <t>241100222628052</t>
  </si>
  <si>
    <t>241100392627289</t>
  </si>
  <si>
    <t>241100222626468</t>
  </si>
  <si>
    <t>241100222626456</t>
  </si>
  <si>
    <t>241100222624389</t>
  </si>
  <si>
    <t>241100232623786</t>
  </si>
  <si>
    <t>241100232623709</t>
  </si>
  <si>
    <t>241100102623701</t>
  </si>
  <si>
    <t>241100242623501</t>
  </si>
  <si>
    <t>241100102623459</t>
  </si>
  <si>
    <t>241100392622405</t>
  </si>
  <si>
    <t>241100392622372</t>
  </si>
  <si>
    <t>241100392622283</t>
  </si>
  <si>
    <t>241100392622130</t>
  </si>
  <si>
    <t>241100102621280</t>
  </si>
  <si>
    <t>241100102621273</t>
  </si>
  <si>
    <t>241100392619249</t>
  </si>
  <si>
    <t>241100392619130</t>
  </si>
  <si>
    <t>241100452603977</t>
  </si>
  <si>
    <t>241100232601598</t>
  </si>
  <si>
    <t>241100232601113</t>
  </si>
  <si>
    <t>241100232599741</t>
  </si>
  <si>
    <t>241100662595413</t>
  </si>
  <si>
    <t>241100392592112</t>
  </si>
  <si>
    <t>241100232590554</t>
  </si>
  <si>
    <t>241100232590484</t>
  </si>
  <si>
    <t>241100312587405</t>
  </si>
  <si>
    <t>241100232587308</t>
  </si>
  <si>
    <t>241100222587222</t>
  </si>
  <si>
    <t>241100222587215</t>
  </si>
  <si>
    <t>241100232587115</t>
  </si>
  <si>
    <t>241100482586844</t>
  </si>
  <si>
    <t>241100662585360</t>
  </si>
  <si>
    <t>241100482582670</t>
  </si>
  <si>
    <t>241100232582601</t>
  </si>
  <si>
    <t>241100482582580</t>
  </si>
  <si>
    <t>241100102582543</t>
  </si>
  <si>
    <t>241100482580944</t>
  </si>
  <si>
    <t>241100232580064</t>
  </si>
  <si>
    <t>241100232579909</t>
  </si>
  <si>
    <t>241100232579896</t>
  </si>
  <si>
    <t>241100482579883</t>
  </si>
  <si>
    <t>241100232579868</t>
  </si>
  <si>
    <t>241100482578401</t>
  </si>
  <si>
    <t>241100482576617</t>
  </si>
  <si>
    <t>241100232576431</t>
  </si>
  <si>
    <t>241100482575938</t>
  </si>
  <si>
    <t>241100482574955</t>
  </si>
  <si>
    <t>241100482573141</t>
  </si>
  <si>
    <t>241100482572865</t>
  </si>
  <si>
    <t>241100482571252</t>
  </si>
  <si>
    <t>241100482571202</t>
  </si>
  <si>
    <t>241100482571171</t>
  </si>
  <si>
    <t>241100482571160</t>
  </si>
  <si>
    <t>241100232570027</t>
  </si>
  <si>
    <t>241100312567021</t>
  </si>
  <si>
    <t>241100312566128</t>
  </si>
  <si>
    <t>241100482565887</t>
  </si>
  <si>
    <t>241100102560903</t>
  </si>
  <si>
    <t>241100232559822</t>
  </si>
  <si>
    <t>241100242558337</t>
  </si>
  <si>
    <t>241100222555638</t>
  </si>
  <si>
    <t>241100102555352</t>
  </si>
  <si>
    <t>241100232554683</t>
  </si>
  <si>
    <t>241100312551768</t>
  </si>
  <si>
    <t>241100222551646</t>
  </si>
  <si>
    <t>241100242551577</t>
  </si>
  <si>
    <t>241100102551503</t>
  </si>
  <si>
    <t>241100232547632</t>
  </si>
  <si>
    <t>241100422543419</t>
  </si>
  <si>
    <t>241100142542465</t>
  </si>
  <si>
    <t>241100242534856</t>
  </si>
  <si>
    <t>241100232534705</t>
  </si>
  <si>
    <t>241100102533689</t>
  </si>
  <si>
    <t>241100422531583</t>
  </si>
  <si>
    <t>241100242524829</t>
  </si>
  <si>
    <t>241100102518361</t>
  </si>
  <si>
    <t>241100102518339</t>
  </si>
  <si>
    <t>241100102518170</t>
  </si>
  <si>
    <t>241100102516949</t>
  </si>
  <si>
    <t>241100252516905</t>
  </si>
  <si>
    <t>241100482516816</t>
  </si>
  <si>
    <t>241100102516403</t>
  </si>
  <si>
    <t>241100102511668</t>
  </si>
  <si>
    <t>241100612501051</t>
  </si>
  <si>
    <t>241100612500966</t>
  </si>
  <si>
    <t>241100102500614</t>
  </si>
  <si>
    <t>241100232490623</t>
  </si>
  <si>
    <t>241100232487324</t>
  </si>
  <si>
    <t>241100232478820</t>
  </si>
  <si>
    <t>241100242475263</t>
  </si>
  <si>
    <t>241100242466850</t>
  </si>
  <si>
    <t>241100452466293</t>
  </si>
  <si>
    <t>241100362465740</t>
  </si>
  <si>
    <t>241100242459567</t>
  </si>
  <si>
    <t>241100242458929</t>
  </si>
  <si>
    <t>241100242456355</t>
  </si>
  <si>
    <t>241100142450432</t>
  </si>
  <si>
    <t>241100232444519</t>
  </si>
  <si>
    <t>241100242432254</t>
  </si>
  <si>
    <t>241100242430960</t>
  </si>
  <si>
    <t>241100242430876</t>
  </si>
  <si>
    <t>241100242430815</t>
  </si>
  <si>
    <t>241100242430625</t>
  </si>
  <si>
    <t>241100242430511</t>
  </si>
  <si>
    <t>241100242430150</t>
  </si>
  <si>
    <t>241100102425026</t>
  </si>
  <si>
    <t>241100242421617</t>
  </si>
  <si>
    <t>241100102419722</t>
  </si>
  <si>
    <t>241100242419227</t>
  </si>
  <si>
    <t>241100102412049</t>
  </si>
  <si>
    <t>241100102396786</t>
  </si>
  <si>
    <t>SOGDIANA-TRAVEL MAS ULIYATI CHEKLANGAN JAMIYAT</t>
  </si>
  <si>
    <t>O'ZBEKISTON RESPUBLIKASI VAZIRLAR MAHKAMASI APPARATI XO'JALIK FAOLIYATI BOSHQARMASINING AVTOXO'JALIGI</t>
  </si>
  <si>
    <t>"URGENCH JAYXUN HOTEL" XUSUSIY KORXONA</t>
  </si>
  <si>
    <t>"O'ZBEKISTON RESPUBLIKASI EKOLOGIYA VA ATROF MUHITNI MUHOFAZA QILISH DAVLAT QO'MITASI HUZURIDAGI ATROF-MUHIT VA TABIATNI MUHOFAZA QILISH TEXNOLOGIYALARI ILMIY TADQIQOT INSTITUTI"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</si>
  <si>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</si>
  <si>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O`ZBEKISTON DAVLAT MUSIQALI KOMEDIYA (OPERETTA) TEATRI</t>
  </si>
  <si>
    <t>"XORAZM HOLIDAYS" XUSUSIY KORXONA</t>
  </si>
  <si>
    <t>Узбекистон Республикаси Фанлар академияси Ботаника институти</t>
  </si>
  <si>
    <t>"O'ZBEKISTON DAVLAT YOSH TOMOSHOBINLAR TEATRI" DAVLAT MUASSASASI</t>
  </si>
  <si>
    <t>"O`ZBEK MILLIY AKADEMIK DRAMA TEATRI" DAVLAT MUASSASASI</t>
  </si>
  <si>
    <t>"O`ZBEKISTON DAVLAT SATIRA TEATRI" DAVLAT MUASSASASI</t>
  </si>
  <si>
    <t>"O'ZBEKISTON DAVLAT AKADEMIK RUS DRAMA TEATRI" DAVLAT MUASSASASI</t>
  </si>
  <si>
    <t>O'ZBEKISTON RESPUBLIKASI FANLAR AKADEMIYASI ZOOLOGIYA INSTITUTI</t>
  </si>
  <si>
    <t>"O'ZBEKISTON DAVLAT DRAMA TEATRI" DAVLAT MUASSASASI</t>
  </si>
  <si>
    <t>O`ZBEKISTON RESPUBLIKASI MADANIYAT VAZIRLIGI TASARRUFIDAGI ALISHER NAVOIY NOMIDAGI O`ZBEKISTON DAVLAT AKADEMIK KATTA TEATRI</t>
  </si>
  <si>
    <t>"ERKIN AVTO BIZNES" XUSUSIY KORXONA</t>
  </si>
  <si>
    <t>"ARBA BREND" OILAVIY KORXONA</t>
  </si>
  <si>
    <t>Ўзтемирйўлйўловчи очик акциядорлик жамияти</t>
  </si>
  <si>
    <t>"UZBEKISTAN AIRWAYS" AKSIYADORLIK JAMIYATI</t>
  </si>
  <si>
    <t>ЯТТ "JAMOLIDDINOV ASOMIDDIN NIZOMIDDIN OG'LI"</t>
  </si>
  <si>
    <t>"O‘ZBEKISTON RESPUBLIKASI IQTISODIYOT VA MOLIYA VAZIRLIGI" DAVLAT MUASSASASI</t>
  </si>
  <si>
    <t>"KRASNIYE KEDI DIZAYN STUDIO" OILAVIY KORXONA</t>
  </si>
  <si>
    <t>Центр повышения квалификации юристов при Министерстве юстиции Республики Узбекистан (ЦПКЮ)</t>
  </si>
  <si>
    <t>"BINOLARDAN FOYDALANISH VA KAPITAL QURILISH DIREKSIYASI" DAVLAT MUASSASASI</t>
  </si>
  <si>
    <t>"BAXMAL CORP" OILAVIY KORXONA</t>
  </si>
  <si>
    <t>"DINARA MEDIA RELATIONS" XUSUSIY KORXONA</t>
  </si>
  <si>
    <t>ИП "YEFREMOVA VASILISA ANDREEVNA"</t>
  </si>
  <si>
    <t>Республика маьнавият ва маьрифат маркази хузуридаги  маьнавият таргиботчиси талим муассаси</t>
  </si>
  <si>
    <t>"O`ZBEKTELEKOM " AKSIYADORLIK JAMIYATI</t>
  </si>
  <si>
    <t>Ўзбекистон Республикаси Марказий Банкининг Давлат Белгиси ДУК</t>
  </si>
  <si>
    <t>"O'ZBEKISTON POCHTA VA TELEKOMUNIKACIYALAR AGENTLIGI XUZURIDAGI DAVLAT FELDGERLIK XIZMATI</t>
  </si>
  <si>
    <t>Uzbekistan Airports Cargo MCHJ</t>
  </si>
  <si>
    <t>Киберхавфсизлик маркази ДУК</t>
  </si>
  <si>
    <t>Ўзбекистон телекоммуникация тармокларини бошкариш Республика маркази ДУК</t>
  </si>
  <si>
    <t>Худудий электр тармоклари АЖ</t>
  </si>
  <si>
    <t>ООО Единый интегратор по созданию и поддержке государственных информационных систем UZINFOCOM</t>
  </si>
  <si>
    <t>FUROR PROGRESS</t>
  </si>
  <si>
    <t>"O`ZBEKISTON RESPUBLIKASI MADANIYAT VAZIRLIGI HUZURIDAGI O`ZBEKISTON DAVLAT FILARMONIYASI" DAVLAT MUASSASASI</t>
  </si>
  <si>
    <t>Худудгазтаъминот АЖ</t>
  </si>
  <si>
    <t>SUVSOZ davlat unitar korxonasi</t>
  </si>
  <si>
    <t>"TOSHKENT SHAHAR HOKIMLIGI HUZURIDAGI MAXSUSTRANS ISHLAB CHIQARISH BOSHQARMASI" DAVLAT UNITAR KORXONASI</t>
  </si>
  <si>
    <t>Управление охраны ГУВД города Ташкента</t>
  </si>
  <si>
    <t>ООО "TBS INFORM"</t>
  </si>
  <si>
    <t>ОАО Узбекистон почтаси</t>
  </si>
  <si>
    <t>"ECHELON  GM" XUSUSIY KORXONA</t>
  </si>
  <si>
    <t>RESPUBLIKA MAXSUS ALOQA BOG`LAMASI</t>
  </si>
  <si>
    <t>ООО UNICON-SOFT</t>
  </si>
  <si>
    <t>"PREMIUM TECHNOLOGY COMPANY" MCHJ</t>
  </si>
  <si>
    <t>"AKHSIKENT HOTEL" MCHJ</t>
  </si>
  <si>
    <t>"GLOBAL GREEN TOUR" MCHJ</t>
  </si>
  <si>
    <t>"GEODEZIYA XIZMATLARI" MCHJ</t>
  </si>
  <si>
    <t>"VELLA ELEGANT" MCHJ</t>
  </si>
  <si>
    <t>"NEGEN-TOUR" MCHJ</t>
  </si>
  <si>
    <t>"HOTEL POYTAXT" MCHJ</t>
  </si>
  <si>
    <t>"BO'GISHAMOL GAVHARI" MCHJ</t>
  </si>
  <si>
    <t>"DON AVIA TRANS" MCHJ</t>
  </si>
  <si>
    <t>"AVIATOP" MCHJ</t>
  </si>
  <si>
    <t>"UNIVERSAL MOBILE SYSTEMS" MCHJ</t>
  </si>
  <si>
    <t>"ZILOL BAXT" MCHJ</t>
  </si>
  <si>
    <t>"GEOTEHNOLOGY BUSINESS" MCHJ</t>
  </si>
  <si>
    <t>"MSTAR CO" MCHJ</t>
  </si>
  <si>
    <t>"AURORA CITY PLUS" MCHJ</t>
  </si>
  <si>
    <t>"HOTEL AZIA FERGANA" MCHJ</t>
  </si>
  <si>
    <t>"ANDIJAN ELITA-ASTORIYA" MCHJ</t>
  </si>
  <si>
    <t>"ARTMIX-MARKET" MCHJ</t>
  </si>
  <si>
    <t>"SHARQ - GROUP" MCHJ</t>
  </si>
  <si>
    <t>"GRAND QUALITY WATER" MCHJ</t>
  </si>
  <si>
    <t>"AVANTAGE" MCHJ</t>
  </si>
  <si>
    <t>"CARAVAN GROUP DELIVERY" MCHJ</t>
  </si>
  <si>
    <t>"KAPITAL TRANS SERVIS PLUS" MCHJ</t>
  </si>
  <si>
    <t>"OLIVETO" MCHJ</t>
  </si>
  <si>
    <t>"UNG PETRO" MCHJ</t>
  </si>
  <si>
    <t>"DUBAI HOUSE" MCHJ</t>
  </si>
  <si>
    <t>"FORTUNE GAZ SERVICE" MCHJ</t>
  </si>
  <si>
    <t>"OTABEKOVICH" MCHJ</t>
  </si>
  <si>
    <t>"TERMEZ PALACE" MCHJ</t>
  </si>
  <si>
    <t>"TANTANA HOTEL FERGANA" MCHJ</t>
  </si>
  <si>
    <t>"BOBURSHOH NAMANGAN" MCHJ</t>
  </si>
  <si>
    <t>"KALEON INFORM" MCHJ</t>
  </si>
  <si>
    <t>"SAMARKAND TOURISTIC CENTRE" MCHJ</t>
  </si>
  <si>
    <t>"SHOSH MODERN HOTEL" MCHJ</t>
  </si>
  <si>
    <t>"FRUIT JUICE" MCHJ QO`SHMA KORXONA</t>
  </si>
  <si>
    <t>"INTACH DI" MCHJ</t>
  </si>
  <si>
    <t>"DUBAI SARBON EXCELLENT REST" MCHJ</t>
  </si>
  <si>
    <t>"HUDUD GAZ TA`MIR" MCHJ</t>
  </si>
  <si>
    <t>306996663</t>
  </si>
  <si>
    <t>40104723880029</t>
  </si>
  <si>
    <t>307671814</t>
  </si>
  <si>
    <t>207273118</t>
  </si>
  <si>
    <t>206914688</t>
  </si>
  <si>
    <t>310444011</t>
  </si>
  <si>
    <t>40905816130052</t>
  </si>
  <si>
    <t>205491537</t>
  </si>
  <si>
    <t>203467914</t>
  </si>
  <si>
    <t>305938814</t>
  </si>
  <si>
    <t>181140014615</t>
  </si>
  <si>
    <t>207030134</t>
  </si>
  <si>
    <t>170740009824</t>
  </si>
  <si>
    <t>310422276</t>
  </si>
  <si>
    <t>501478735</t>
  </si>
  <si>
    <t>207274131</t>
  </si>
  <si>
    <t>206909273</t>
  </si>
  <si>
    <t>308841736</t>
  </si>
  <si>
    <t>200237774</t>
  </si>
  <si>
    <t>305186667</t>
  </si>
  <si>
    <t>207103343</t>
  </si>
  <si>
    <t>300577334</t>
  </si>
  <si>
    <t>308152335</t>
  </si>
  <si>
    <t>309013253</t>
  </si>
  <si>
    <t>202785489</t>
  </si>
  <si>
    <t>200119153</t>
  </si>
  <si>
    <t>202574370</t>
  </si>
  <si>
    <t>206909431</t>
  </si>
  <si>
    <t>200946408</t>
  </si>
  <si>
    <t>203251654</t>
  </si>
  <si>
    <t>207109793</t>
  </si>
  <si>
    <t>498228301</t>
  </si>
  <si>
    <t>305481729</t>
  </si>
  <si>
    <t>усл.ед</t>
  </si>
  <si>
    <t>бут</t>
  </si>
  <si>
    <t>л</t>
  </si>
  <si>
    <t>кВт</t>
  </si>
  <si>
    <t>м^3</t>
  </si>
  <si>
    <t>куб. метр</t>
  </si>
  <si>
    <t>компл</t>
  </si>
  <si>
    <t>Гостиничные услуги во время служебной командировки сотрудников</t>
  </si>
  <si>
    <t>Авиабилеты на международный рейс для служебной командировки сотрудников</t>
  </si>
  <si>
    <t>Авиабилеты (сервисный сбор) на международный рейс для служебной командировки сотрудников</t>
  </si>
  <si>
    <t>Авиабилет для международной командировки сотрудника</t>
  </si>
  <si>
    <t>Гостиничные услуги для инспекторов-работников подразделений МинЭкологии, приглашенных и участвующих в составе проверки</t>
  </si>
  <si>
    <t>Гостиничные услуги во время служебной командировки сотрудника</t>
  </si>
  <si>
    <t>Ўзбекистон Республикаси Қизил китоби ҳолатини танқидий баҳолаш, унинг янги нашрини таёрлаш учун маълумотлар таёрлаш</t>
  </si>
  <si>
    <t>Ўзбекистоннинг жанубий ҳудудларидаги (Сурхандарё, Қашқадарё вилоятлари) камёб ва йўқолиб кетиш хавфи остида турган ёввойи ҳайвонлар турлари бўйича маълумотларни янгилаш</t>
  </si>
  <si>
    <t>Текущий ремонт служебного автомобиля Мерседес Бенц  (замена салон фильтр)</t>
  </si>
  <si>
    <t>Транспортные услуги для обслуживания официального визита международной делегации, согласно Программы пребывания №04/1-3290 от 27.01.2024г.</t>
  </si>
  <si>
    <t>Сервисный сбор - для проведения 14-го Заседания Конференции Сторон Конвенции по сохранению мигрирующих видов диких животных (COP14) г.Самарканд,</t>
  </si>
  <si>
    <t>Услуги по изготовлению стенда - для проведения 14-го Заседания Конференции Сторон Конвенции по сохранению мигрирующих видов диких животных (COP14) г.Самарканд,</t>
  </si>
  <si>
    <t xml:space="preserve">Вода "Тошкент" 0,33л (500 шт) для проведения 14-го Заседания Конференции Сторон Конвенции по сохранению мигрирующих видов диких животных (COP14) г.Самарканд, </t>
  </si>
  <si>
    <t>Изготовление рамки 104*84 -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</t>
  </si>
  <si>
    <t xml:space="preserve">Оформление столов шарами и цветами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</si>
  <si>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>“СОР 14” очилиш маросими ва расмий қабулни бошловчиси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</t>
  </si>
  <si>
    <t xml:space="preserve">Проведение гала-ужина (фуршет)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</t>
  </si>
  <si>
    <t xml:space="preserve">Спец.выпуск журнала "Visit Uzвekistan"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</si>
  <si>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 xml:space="preserve">Питание (кейтринг) участникам (8000 чел)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</si>
  <si>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 xml:space="preserve">“СОР 14” иштирокчилари стол устига белгилар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</si>
  <si>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 xml:space="preserve">Вода минеральная бутилированная 19 л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</si>
  <si>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 xml:space="preserve">Каленьдарь настольный - для проведения 14-го Заседания Конференции Сторон Конвенции по сохранению мигрирующих видов диких животных (COP14) г.Самарканд, согласно Постановления Кабинета Министров РУз </t>
  </si>
  <si>
    <t xml:space="preserve">Услуги по текущему ремонту служебного автомобиля Каптива </t>
  </si>
  <si>
    <t>2024  йил 1-чорак давомида Ўзбекистон Республикаси Экология, атроф-муҳитни муҳофаза қилиш ва иқлим ўзгариши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</si>
  <si>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 xml:space="preserve">Бюджетдан </t>
  </si>
  <si>
    <t xml:space="preserve">2024  йил 1-чорак давомида Ўзбекистон Республикаси Экология, атроф-муҳитни муҳофаза қилиш ва иқлим ўзгариши вазирлиги томонидан ўтказилган танловлар (тендерлар) ва амалга оширилган давлат харидлари тўғрисидаги </t>
  </si>
  <si>
    <t>на 01.04.2024</t>
  </si>
  <si>
    <t>Госкомэкологии Республики Узбекистан</t>
  </si>
  <si>
    <t>1 апреля</t>
  </si>
  <si>
    <t>45</t>
  </si>
  <si>
    <t>46</t>
  </si>
  <si>
    <t>Раздел   0569   подраздел   902   глава   060</t>
  </si>
  <si>
    <t>100010860262947056990206001</t>
  </si>
  <si>
    <t>по состоянию на 01.04.2024</t>
  </si>
  <si>
    <t>4352000</t>
  </si>
  <si>
    <t>4352200</t>
  </si>
  <si>
    <t>4354100</t>
  </si>
  <si>
    <t>4354930</t>
  </si>
  <si>
    <t>4354960</t>
  </si>
  <si>
    <t>100010860262947056990206002</t>
  </si>
  <si>
    <t>2024-йил 1-чорак Ўзбекистон Республикаси Экология, атроф-муҳитни муҳофаза қилиш ва иқлим ўзгариши вазирлиги капитал қўйилмалар ҳисобидан амалга оширилаётган лойиҳаларнинг ижроси тўғрисидаги МАЪЛУМОТЛАР</t>
  </si>
  <si>
    <t>Туризим кумитасининг Хоразим ва Наманган худудий бошкармалари маъмурий биноларига 10 квт кувватига эга куёш фотоэлектрек станциясини (Ongrid) етказиб бериш ва урнатиш</t>
  </si>
  <si>
    <t>2024 й</t>
  </si>
  <si>
    <t>"Cifra B"</t>
  </si>
  <si>
    <t>бюджетдан ташқари</t>
  </si>
  <si>
    <t>Тошкент вил Зан тум “Юнусобод” ҚФЙ “Дархон” қўрғони Чимкент йули кўчаси, 2-уй манз “Ижтимоий – иқтисодиёт коллежи” бино рек қилиш объекти (1-этап 4х этаж уқув блокининг АС-2 бўлими) пудратчи аниклаш</t>
  </si>
  <si>
    <t>2023-2024 й</t>
  </si>
  <si>
    <t>"SAM TEXNO STROY INVEST"МЧЖ</t>
  </si>
  <si>
    <t>“Жиззах вилояти Зомин тумани “Зомин” туристик рекреацион зонасида 10,2 км масофасида евротусиқ ва 2,1 км масофада сим тўсиқ ўрнатиш” объекти</t>
  </si>
  <si>
    <t>TEMURBEK-STROY MCHJ</t>
  </si>
  <si>
    <t>2024  йил 1-чорак давомида Ўзбекистон Республикаси Экология, атроф-муҳитни муҳофаза қилиш ва иқлим ўзгариши вазирлиги томонидан қурилиш, реконструкция қилиш ва таъмирлаш ишлари бўйича ўтказилган танловлар (тендерлар) тўғрисидаги МАЪЛУМОТЛАР</t>
  </si>
  <si>
    <t>Туризим кумитасининг Хоразим ва Наманган худудий бошкармалари маъмурий биноларига 10 квт кувватига эга куёш фотоэлектрек станциясини ( Ongrid ) етказиб бериш ва урнатиш</t>
  </si>
  <si>
    <t>2024  йил 1-чорак давомида Ўзбекистон Республикаси Экология, атроф-муҳитни муҳофаза қилиш ва иқлим ўзгариши вазирлиги Давлат бюджетидан молиялаштириладиган ижтимоий ва ишлаб чиқариш инфратузилмасини ривожлантириш дастурларининг ижро этилиши тўғрисидаги 
МАЪЛУМОТ</t>
  </si>
  <si>
    <t>Қорақалпоғистон Республикасидаги "Чимбой" давлат ўрмон хўжалигида суғориш қудуғини қуриш</t>
  </si>
  <si>
    <t>Ўзбекистон Республикаси Президентининг 2023 йил 25-декабрдаги ПҚ 404-сонли қарори</t>
  </si>
  <si>
    <t>Андижон вилоятидаги "Андижон" давлат ўрмон хўжалигида суғориш қудуғини қуриш</t>
  </si>
  <si>
    <t>Бухоро вилоятидаги "Ғиждувон" давлат ўрмон хўжалигида суғориш қудуғини қуриш</t>
  </si>
  <si>
    <t>Жиззах вилоятидаги "Зомин" давлат ўрмон хўжалигида суғориш қудуғини қуриш</t>
  </si>
  <si>
    <t>Қашқадарё вилоятидаги "Жовуз" давлат ўрмон хўжалигида суғориш қудуғини қуриш</t>
  </si>
  <si>
    <t>Навоий вилоятидаги "Навоий" давлат ўрмон хўжалигида суғориш қудуғини қуриш</t>
  </si>
  <si>
    <t>Наманган вилоятидаги "Косонсой" давлат ўрмон хўжалигида суғориш қудуғини қуриш</t>
  </si>
  <si>
    <t>Самарқанд вилоятидаги "Иштихон" давлат ўрмон хўжалигида суғориш қудуғини қуриш</t>
  </si>
  <si>
    <t>Сирдарё вилоятидаги "Қолгансир" давлат ўрмон ов хўжалигида суғориш қудуғини қуриш</t>
  </si>
  <si>
    <t>Сурхондарё вилоятидаги "Боботоғ" давлат ўрмон хўжалигида cуғориш қудуғини қуриш</t>
  </si>
  <si>
    <t>Тошкент вилоятидаги "Бекобод" давлат ўрмон хўжалигида суғориш қудуғини қуриш</t>
  </si>
  <si>
    <t>Фарғона вилоятидаги "Қўқон" давлат ўрмон хўжалигида суғориш қудуғини қуриш</t>
  </si>
  <si>
    <t>Хоразм вилоятидаги "Хоразм" давлат ўрмон хўжалигида суғориш қудуғини қуриш</t>
  </si>
  <si>
    <t>2024 йил 1-чорак давомида Ўзбекистон Республикаси Экология, атроф-муҳитни муҳофаза қилиш ва иқлим ўзгариши вазирлигининг бюджетдан ажратилган маблағларнинг чегараланган миқдорининг ўз тасарруфидаги бюджет ташкилотлари кесимида тақсимоти тўғрисида
МАЪЛУМОТ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</si>
</sst>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0.0"/>
    <numFmt numFmtId="167" formatCode="_-* #,##0.00\ _р_._-;\-* #,##0.00\ _р_._-;_-* &quot;-&quot;??\ _р_._-;_-@_-"/>
    <numFmt numFmtId="168" formatCode="_-* #,##0.0_р_._-;\-* #,##0.0_р_._-;_-* &quot; &quot;??_р_._-;_-@_-"/>
    <numFmt numFmtId="169" formatCode="_-* #,##0\ _₽_-;\-* #,##0\ _₽_-;_-* &quot;-&quot;??\ _₽_-;_-@_-"/>
    <numFmt numFmtId="170" formatCode="_-* #,##0.0_р_._-;\-* #,##0.0_р_._-;_-* &quot;-&quot;??_р_._-;_-@_-"/>
    <numFmt numFmtId="171" formatCode="_-* #,##0.00_р_._-;\-* #,##0.00_р_._-;_-* &quot;-&quot;??_р_._-;_-@_-"/>
    <numFmt numFmtId="172" formatCode="_-* #,##0.00_р_._-;\-* #,##0.00_р_._-;_-* &quot; &quot;??_р_._-;_-@_-"/>
    <numFmt numFmtId="173" formatCode="#,##0.00_ ;\-#,##0.00\ "/>
    <numFmt numFmtId="174" formatCode="_-* #,##0.0\ _₽_-;\-* #,##0.0\ _₽_-;_-* &quot;-&quot;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indexed="57"/>
      <name val="Times New Roman"/>
      <family val="1"/>
    </font>
    <font>
      <b/>
      <sz val="13"/>
      <color indexed="8"/>
      <name val="Times New Roman"/>
      <family val="1"/>
    </font>
    <font>
      <sz val="10"/>
      <color indexed="57"/>
      <name val="Times New Roman"/>
      <family val="1"/>
    </font>
    <font>
      <b/>
      <sz val="12"/>
      <color indexed="1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9" tint="-0.4999699890613556"/>
      <name val="Times New Roman"/>
      <family val="1"/>
    </font>
    <font>
      <b/>
      <sz val="13"/>
      <color theme="1"/>
      <name val="Times New Roman"/>
      <family val="1"/>
    </font>
    <font>
      <sz val="10"/>
      <color rgb="FF339966"/>
      <name val="Times New Roman"/>
      <family val="1"/>
    </font>
    <font>
      <b/>
      <sz val="12"/>
      <color rgb="FF00008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>
      <alignment/>
      <protection/>
    </xf>
    <xf numFmtId="0" fontId="0" fillId="3" borderId="0" applyNumberFormat="0" applyBorder="0" applyAlignment="0" applyProtection="0"/>
    <xf numFmtId="0" fontId="0" fillId="3" borderId="0">
      <alignment/>
      <protection/>
    </xf>
    <xf numFmtId="0" fontId="0" fillId="4" borderId="0" applyNumberFormat="0" applyBorder="0" applyAlignment="0" applyProtection="0"/>
    <xf numFmtId="0" fontId="0" fillId="4" borderId="0">
      <alignment/>
      <protection/>
    </xf>
    <xf numFmtId="0" fontId="0" fillId="5" borderId="0" applyNumberFormat="0" applyBorder="0" applyAlignment="0" applyProtection="0"/>
    <xf numFmtId="0" fontId="0" fillId="5" borderId="0">
      <alignment/>
      <protection/>
    </xf>
    <xf numFmtId="0" fontId="0" fillId="6" borderId="0" applyNumberFormat="0" applyBorder="0" applyAlignment="0" applyProtection="0"/>
    <xf numFmtId="0" fontId="0" fillId="6" borderId="0">
      <alignment/>
      <protection/>
    </xf>
    <xf numFmtId="0" fontId="0" fillId="7" borderId="0" applyNumberFormat="0" applyBorder="0" applyAlignment="0" applyProtection="0"/>
    <xf numFmtId="0" fontId="0" fillId="7" borderId="0">
      <alignment/>
      <protection/>
    </xf>
    <xf numFmtId="0" fontId="0" fillId="8" borderId="0" applyNumberFormat="0" applyBorder="0" applyAlignment="0" applyProtection="0"/>
    <xf numFmtId="0" fontId="0" fillId="8" borderId="0">
      <alignment/>
      <protection/>
    </xf>
    <xf numFmtId="0" fontId="0" fillId="9" borderId="0" applyNumberFormat="0" applyBorder="0" applyAlignment="0" applyProtection="0"/>
    <xf numFmtId="0" fontId="0" fillId="9" borderId="0">
      <alignment/>
      <protection/>
    </xf>
    <xf numFmtId="0" fontId="0" fillId="10" borderId="0" applyNumberFormat="0" applyBorder="0" applyAlignment="0" applyProtection="0"/>
    <xf numFmtId="0" fontId="0" fillId="10" borderId="0">
      <alignment/>
      <protection/>
    </xf>
    <xf numFmtId="0" fontId="0" fillId="11" borderId="0" applyNumberFormat="0" applyBorder="0" applyAlignment="0" applyProtection="0"/>
    <xf numFmtId="0" fontId="0" fillId="11" borderId="0">
      <alignment/>
      <protection/>
    </xf>
    <xf numFmtId="0" fontId="0" fillId="12" borderId="0" applyNumberFormat="0" applyBorder="0" applyAlignment="0" applyProtection="0"/>
    <xf numFmtId="0" fontId="0" fillId="12" borderId="0">
      <alignment/>
      <protection/>
    </xf>
    <xf numFmtId="0" fontId="0" fillId="13" borderId="0" applyNumberFormat="0" applyBorder="0" applyAlignment="0" applyProtection="0"/>
    <xf numFmtId="0" fontId="0" fillId="13" borderId="0">
      <alignment/>
      <protection/>
    </xf>
    <xf numFmtId="0" fontId="46" fillId="14" borderId="0" applyNumberFormat="0" applyBorder="0" applyAlignment="0" applyProtection="0"/>
    <xf numFmtId="0" fontId="46" fillId="14" borderId="0">
      <alignment/>
      <protection/>
    </xf>
    <xf numFmtId="0" fontId="46" fillId="15" borderId="0" applyNumberFormat="0" applyBorder="0" applyAlignment="0" applyProtection="0"/>
    <xf numFmtId="0" fontId="46" fillId="15" borderId="0">
      <alignment/>
      <protection/>
    </xf>
    <xf numFmtId="0" fontId="46" fillId="16" borderId="0" applyNumberFormat="0" applyBorder="0" applyAlignment="0" applyProtection="0"/>
    <xf numFmtId="0" fontId="46" fillId="16" borderId="0">
      <alignment/>
      <protection/>
    </xf>
    <xf numFmtId="0" fontId="46" fillId="17" borderId="0" applyNumberFormat="0" applyBorder="0" applyAlignment="0" applyProtection="0"/>
    <xf numFmtId="0" fontId="46" fillId="17" borderId="0">
      <alignment/>
      <protection/>
    </xf>
    <xf numFmtId="0" fontId="46" fillId="18" borderId="0" applyNumberFormat="0" applyBorder="0" applyAlignment="0" applyProtection="0"/>
    <xf numFmtId="0" fontId="46" fillId="18" borderId="0">
      <alignment/>
      <protection/>
    </xf>
    <xf numFmtId="0" fontId="46" fillId="19" borderId="0" applyNumberFormat="0" applyBorder="0" applyAlignment="0" applyProtection="0"/>
    <xf numFmtId="0" fontId="46" fillId="19" borderId="0">
      <alignment/>
      <protection/>
    </xf>
    <xf numFmtId="0" fontId="20" fillId="0" borderId="0">
      <alignment/>
      <protection/>
    </xf>
    <xf numFmtId="0" fontId="46" fillId="20" borderId="0" applyNumberFormat="0" applyBorder="0" applyAlignment="0" applyProtection="0"/>
    <xf numFmtId="0" fontId="46" fillId="20" borderId="0">
      <alignment/>
      <protection/>
    </xf>
    <xf numFmtId="0" fontId="46" fillId="21" borderId="0" applyNumberFormat="0" applyBorder="0" applyAlignment="0" applyProtection="0"/>
    <xf numFmtId="0" fontId="46" fillId="21" borderId="0">
      <alignment/>
      <protection/>
    </xf>
    <xf numFmtId="0" fontId="46" fillId="22" borderId="0" applyNumberFormat="0" applyBorder="0" applyAlignment="0" applyProtection="0"/>
    <xf numFmtId="0" fontId="46" fillId="22" borderId="0">
      <alignment/>
      <protection/>
    </xf>
    <xf numFmtId="0" fontId="46" fillId="23" borderId="0" applyNumberFormat="0" applyBorder="0" applyAlignment="0" applyProtection="0"/>
    <xf numFmtId="0" fontId="46" fillId="23" borderId="0">
      <alignment/>
      <protection/>
    </xf>
    <xf numFmtId="0" fontId="46" fillId="24" borderId="0" applyNumberFormat="0" applyBorder="0" applyAlignment="0" applyProtection="0"/>
    <xf numFmtId="0" fontId="46" fillId="24" borderId="0">
      <alignment/>
      <protection/>
    </xf>
    <xf numFmtId="0" fontId="46" fillId="25" borderId="0" applyNumberFormat="0" applyBorder="0" applyAlignment="0" applyProtection="0"/>
    <xf numFmtId="0" fontId="46" fillId="25" borderId="0">
      <alignment/>
      <protection/>
    </xf>
    <xf numFmtId="0" fontId="47" fillId="26" borderId="1" applyNumberFormat="0" applyAlignment="0" applyProtection="0"/>
    <xf numFmtId="0" fontId="47" fillId="26" borderId="1">
      <alignment/>
      <protection/>
    </xf>
    <xf numFmtId="0" fontId="48" fillId="27" borderId="2" applyNumberFormat="0" applyAlignment="0" applyProtection="0"/>
    <xf numFmtId="0" fontId="48" fillId="27" borderId="2">
      <alignment/>
      <protection/>
    </xf>
    <xf numFmtId="0" fontId="49" fillId="27" borderId="1" applyNumberFormat="0" applyAlignment="0" applyProtection="0"/>
    <xf numFmtId="0" fontId="49" fillId="27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0" fillId="0" borderId="3">
      <alignment/>
      <protection/>
    </xf>
    <xf numFmtId="0" fontId="51" fillId="0" borderId="4" applyNumberFormat="0" applyFill="0" applyAlignment="0" applyProtection="0"/>
    <xf numFmtId="0" fontId="51" fillId="0" borderId="4">
      <alignment/>
      <protection/>
    </xf>
    <xf numFmtId="0" fontId="52" fillId="0" borderId="5" applyNumberFormat="0" applyFill="0" applyAlignment="0" applyProtection="0"/>
    <xf numFmtId="0" fontId="52" fillId="0" borderId="5">
      <alignment/>
      <protection/>
    </xf>
    <xf numFmtId="0" fontId="52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6" applyNumberFormat="0" applyFill="0" applyAlignment="0" applyProtection="0"/>
    <xf numFmtId="0" fontId="53" fillId="0" borderId="6">
      <alignment/>
      <protection/>
    </xf>
    <xf numFmtId="0" fontId="54" fillId="28" borderId="7" applyNumberFormat="0" applyAlignment="0" applyProtection="0"/>
    <xf numFmtId="0" fontId="54" fillId="28" borderId="7">
      <alignment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55" fillId="0" borderId="0">
      <alignment/>
      <protection/>
    </xf>
    <xf numFmtId="0" fontId="57" fillId="29" borderId="0" applyNumberFormat="0" applyBorder="0" applyAlignment="0" applyProtection="0"/>
    <xf numFmtId="0" fontId="57" fillId="29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8" fillId="30" borderId="0">
      <alignment/>
      <protection/>
    </xf>
    <xf numFmtId="0" fontId="59" fillId="0" borderId="0" applyNumberFormat="0" applyFill="0" applyBorder="0" applyAlignment="0" applyProtection="0"/>
    <xf numFmtId="0" fontId="59" fillId="0" borderId="0">
      <alignment/>
      <protection/>
    </xf>
    <xf numFmtId="0" fontId="0" fillId="31" borderId="8" applyNumberFormat="0" applyFont="0" applyAlignment="0" applyProtection="0"/>
    <xf numFmtId="0" fontId="0" fillId="31" borderId="8">
      <alignment/>
      <protection/>
    </xf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9">
      <alignment/>
      <protection/>
    </xf>
    <xf numFmtId="0" fontId="61" fillId="0" borderId="0" applyNumberFormat="0" applyFill="0" applyBorder="0" applyAlignment="0" applyProtection="0"/>
    <xf numFmtId="0" fontId="6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>
      <alignment/>
      <protection/>
    </xf>
    <xf numFmtId="0" fontId="62" fillId="32" borderId="0" applyNumberFormat="0" applyBorder="0" applyAlignment="0" applyProtection="0"/>
    <xf numFmtId="0" fontId="62" fillId="32" borderId="0">
      <alignment/>
      <protection/>
    </xf>
  </cellStyleXfs>
  <cellXfs count="236">
    <xf numFmtId="0" fontId="0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43" fontId="65" fillId="33" borderId="10" xfId="105" applyFont="1" applyFill="1" applyBorder="1" applyAlignment="1">
      <alignment vertical="center" wrapText="1"/>
    </xf>
    <xf numFmtId="0" fontId="66" fillId="0" borderId="0" xfId="0" applyFont="1" applyAlignment="1">
      <alignment horizontal="right"/>
    </xf>
    <xf numFmtId="43" fontId="63" fillId="33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64" fontId="66" fillId="0" borderId="10" xfId="105" applyNumberFormat="1" applyFont="1" applyFill="1" applyBorder="1" applyAlignment="1">
      <alignment horizontal="center" vertical="center" wrapText="1"/>
    </xf>
    <xf numFmtId="43" fontId="66" fillId="0" borderId="10" xfId="105" applyFont="1" applyFill="1" applyBorder="1" applyAlignment="1">
      <alignment horizontal="center" vertical="center" wrapText="1"/>
    </xf>
    <xf numFmtId="0" fontId="65" fillId="33" borderId="10" xfId="91" applyFont="1" applyFill="1" applyBorder="1" applyAlignment="1">
      <alignment vertical="center" wrapText="1"/>
      <protection/>
    </xf>
    <xf numFmtId="0" fontId="66" fillId="33" borderId="10" xfId="91" applyFont="1" applyFill="1" applyBorder="1" applyAlignment="1">
      <alignment horizontal="center" vertical="center" wrapText="1"/>
      <protection/>
    </xf>
    <xf numFmtId="43" fontId="66" fillId="33" borderId="10" xfId="105" applyFont="1" applyFill="1" applyBorder="1" applyAlignment="1">
      <alignment horizontal="center" vertical="center" wrapText="1"/>
    </xf>
    <xf numFmtId="0" fontId="66" fillId="0" borderId="10" xfId="89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43" fontId="65" fillId="34" borderId="10" xfId="105" applyFont="1" applyFill="1" applyBorder="1" applyAlignment="1">
      <alignment vertical="center" wrapText="1"/>
    </xf>
    <xf numFmtId="165" fontId="66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5" fontId="66" fillId="0" borderId="10" xfId="0" applyNumberFormat="1" applyFont="1" applyBorder="1" applyAlignment="1">
      <alignment horizontal="center" vertical="center" wrapText="1"/>
    </xf>
    <xf numFmtId="164" fontId="66" fillId="0" borderId="10" xfId="105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35" borderId="0" xfId="0" applyNumberFormat="1" applyFont="1" applyFill="1" applyBorder="1" applyAlignment="1" applyProtection="1">
      <alignment/>
      <protection/>
    </xf>
    <xf numFmtId="0" fontId="68" fillId="35" borderId="0" xfId="0" applyNumberFormat="1" applyFont="1" applyFill="1" applyBorder="1" applyAlignment="1" applyProtection="1">
      <alignment/>
      <protection/>
    </xf>
    <xf numFmtId="49" fontId="68" fillId="35" borderId="10" xfId="0" applyNumberFormat="1" applyFont="1" applyFill="1" applyBorder="1" applyAlignment="1" applyProtection="1">
      <alignment horizontal="center" vertical="center"/>
      <protection/>
    </xf>
    <xf numFmtId="0" fontId="68" fillId="35" borderId="10" xfId="0" applyNumberFormat="1" applyFont="1" applyFill="1" applyBorder="1" applyAlignment="1" applyProtection="1">
      <alignment horizontal="center" vertical="center"/>
      <protection/>
    </xf>
    <xf numFmtId="0" fontId="68" fillId="35" borderId="12" xfId="0" applyNumberFormat="1" applyFont="1" applyFill="1" applyBorder="1" applyAlignment="1" applyProtection="1">
      <alignment horizontal="center" vertical="center"/>
      <protection/>
    </xf>
    <xf numFmtId="0" fontId="68" fillId="35" borderId="13" xfId="0" applyNumberFormat="1" applyFont="1" applyFill="1" applyBorder="1" applyAlignment="1" applyProtection="1">
      <alignment horizontal="center" vertical="center"/>
      <protection/>
    </xf>
    <xf numFmtId="0" fontId="69" fillId="35" borderId="0" xfId="0" applyNumberFormat="1" applyFont="1" applyFill="1" applyBorder="1" applyAlignment="1" applyProtection="1">
      <alignment/>
      <protection/>
    </xf>
    <xf numFmtId="0" fontId="70" fillId="35" borderId="10" xfId="0" applyNumberFormat="1" applyFont="1" applyFill="1" applyBorder="1" applyAlignment="1" applyProtection="1">
      <alignment horizontal="center" vertical="center" wrapText="1"/>
      <protection/>
    </xf>
    <xf numFmtId="0" fontId="68" fillId="35" borderId="10" xfId="0" applyNumberFormat="1" applyFont="1" applyFill="1" applyBorder="1" applyAlignment="1" applyProtection="1">
      <alignment horizontal="center" vertical="center" wrapText="1"/>
      <protection/>
    </xf>
    <xf numFmtId="4" fontId="68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6" fillId="0" borderId="10" xfId="0" applyFont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5" fillId="34" borderId="10" xfId="0" applyFont="1" applyFill="1" applyBorder="1" applyAlignment="1">
      <alignment vertical="center" wrapText="1"/>
    </xf>
    <xf numFmtId="49" fontId="7" fillId="33" borderId="0" xfId="92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0" fontId="71" fillId="33" borderId="10" xfId="0" applyFont="1" applyFill="1" applyBorder="1" applyAlignment="1">
      <alignment horizontal="center" vertical="center" wrapText="1"/>
    </xf>
    <xf numFmtId="0" fontId="63" fillId="33" borderId="10" xfId="91" applyFont="1" applyFill="1" applyBorder="1" applyAlignment="1">
      <alignment horizontal="center" vertical="center" wrapText="1"/>
      <protection/>
    </xf>
    <xf numFmtId="165" fontId="65" fillId="33" borderId="10" xfId="0" applyNumberFormat="1" applyFont="1" applyFill="1" applyBorder="1" applyAlignment="1">
      <alignment horizontal="center" vertical="center"/>
    </xf>
    <xf numFmtId="4" fontId="65" fillId="33" borderId="10" xfId="0" applyNumberFormat="1" applyFont="1" applyFill="1" applyBorder="1" applyAlignment="1">
      <alignment horizontal="center" vertical="center"/>
    </xf>
    <xf numFmtId="49" fontId="66" fillId="0" borderId="0" xfId="0" applyNumberFormat="1" applyFont="1" applyAlignment="1">
      <alignment/>
    </xf>
    <xf numFmtId="43" fontId="66" fillId="0" borderId="0" xfId="0" applyNumberFormat="1" applyFont="1" applyAlignment="1">
      <alignment/>
    </xf>
    <xf numFmtId="0" fontId="66" fillId="0" borderId="0" xfId="91" applyFont="1">
      <alignment/>
      <protection/>
    </xf>
    <xf numFmtId="0" fontId="66" fillId="0" borderId="0" xfId="91" applyFont="1" applyAlignment="1">
      <alignment vertical="center"/>
      <protection/>
    </xf>
    <xf numFmtId="0" fontId="64" fillId="33" borderId="10" xfId="91" applyFont="1" applyFill="1" applyBorder="1" applyAlignment="1">
      <alignment vertical="center" wrapText="1"/>
      <protection/>
    </xf>
    <xf numFmtId="43" fontId="66" fillId="34" borderId="10" xfId="105" applyFont="1" applyFill="1" applyBorder="1" applyAlignment="1">
      <alignment horizontal="center" vertical="center" wrapText="1"/>
    </xf>
    <xf numFmtId="165" fontId="63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92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2" fontId="17" fillId="33" borderId="10" xfId="105" applyNumberFormat="1" applyFont="1" applyFill="1" applyBorder="1" applyAlignment="1" applyProtection="1">
      <alignment horizontal="center" vertical="center"/>
      <protection/>
    </xf>
    <xf numFmtId="172" fontId="13" fillId="33" borderId="10" xfId="105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0" fontId="66" fillId="0" borderId="10" xfId="89" applyFont="1" applyFill="1" applyBorder="1" applyAlignment="1">
      <alignment horizontal="left" vertical="center" wrapText="1"/>
      <protection/>
    </xf>
    <xf numFmtId="0" fontId="64" fillId="0" borderId="10" xfId="0" applyFont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7" fillId="33" borderId="10" xfId="92" applyNumberFormat="1" applyFont="1" applyFill="1" applyBorder="1" applyAlignment="1" applyProtection="1">
      <alignment horizontal="center" vertical="center" wrapText="1"/>
      <protection/>
    </xf>
    <xf numFmtId="0" fontId="6" fillId="33" borderId="10" xfId="92" applyNumberFormat="1" applyFont="1" applyFill="1" applyBorder="1" applyAlignment="1" applyProtection="1">
      <alignment horizontal="center" vertical="top" wrapText="1"/>
      <protection/>
    </xf>
    <xf numFmtId="49" fontId="12" fillId="33" borderId="10" xfId="108" applyNumberFormat="1" applyFont="1" applyFill="1" applyBorder="1" applyAlignment="1" applyProtection="1">
      <alignment horizontal="center" vertical="center"/>
      <protection/>
    </xf>
    <xf numFmtId="168" fontId="12" fillId="33" borderId="10" xfId="108" applyNumberFormat="1" applyFont="1" applyFill="1" applyBorder="1" applyAlignment="1" applyProtection="1">
      <alignment horizontal="center" vertical="center"/>
      <protection/>
    </xf>
    <xf numFmtId="43" fontId="65" fillId="34" borderId="10" xfId="105" applyNumberFormat="1" applyFont="1" applyFill="1" applyBorder="1" applyAlignment="1">
      <alignment vertical="center" wrapText="1"/>
    </xf>
    <xf numFmtId="164" fontId="65" fillId="33" borderId="10" xfId="105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center" wrapText="1"/>
    </xf>
    <xf numFmtId="164" fontId="65" fillId="0" borderId="10" xfId="105" applyNumberFormat="1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64" fontId="65" fillId="0" borderId="10" xfId="105" applyNumberFormat="1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 wrapText="1"/>
    </xf>
    <xf numFmtId="165" fontId="6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164" fontId="65" fillId="33" borderId="10" xfId="105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4" fillId="33" borderId="10" xfId="91" applyFont="1" applyFill="1" applyBorder="1" applyAlignment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6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169" fontId="66" fillId="0" borderId="10" xfId="105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" fontId="13" fillId="34" borderId="16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92" applyNumberFormat="1" applyFont="1" applyFill="1" applyBorder="1" applyAlignment="1" applyProtection="1">
      <alignment horizontal="justify" vertical="center" wrapText="1"/>
      <protection/>
    </xf>
    <xf numFmtId="49" fontId="6" fillId="33" borderId="10" xfId="92" applyNumberFormat="1" applyFont="1" applyFill="1" applyBorder="1" applyAlignment="1" applyProtection="1">
      <alignment horizontal="center" vertical="center" wrapText="1"/>
      <protection/>
    </xf>
    <xf numFmtId="172" fontId="9" fillId="33" borderId="10" xfId="105" applyNumberFormat="1" applyFont="1" applyFill="1" applyBorder="1" applyAlignment="1" applyProtection="1">
      <alignment horizontal="center" vertical="center"/>
      <protection/>
    </xf>
    <xf numFmtId="0" fontId="11" fillId="33" borderId="10" xfId="92" applyNumberFormat="1" applyFont="1" applyFill="1" applyBorder="1" applyAlignment="1" applyProtection="1">
      <alignment horizontal="justify" vertical="center" wrapText="1"/>
      <protection/>
    </xf>
    <xf numFmtId="49" fontId="7" fillId="33" borderId="10" xfId="92" applyNumberFormat="1" applyFont="1" applyFill="1" applyBorder="1" applyAlignment="1" applyProtection="1">
      <alignment horizontal="center" vertical="center" wrapText="1"/>
      <protection/>
    </xf>
    <xf numFmtId="172" fontId="12" fillId="33" borderId="10" xfId="105" applyNumberFormat="1" applyFont="1" applyFill="1" applyBorder="1" applyAlignment="1" applyProtection="1">
      <alignment horizontal="center" vertical="center"/>
      <protection/>
    </xf>
    <xf numFmtId="0" fontId="8" fillId="33" borderId="10" xfId="92" applyNumberFormat="1" applyFont="1" applyFill="1" applyBorder="1" applyAlignment="1" applyProtection="1">
      <alignment horizontal="left" vertical="center" wrapText="1"/>
      <protection/>
    </xf>
    <xf numFmtId="0" fontId="7" fillId="33" borderId="10" xfId="92" applyNumberFormat="1" applyFont="1" applyFill="1" applyBorder="1" applyAlignment="1" applyProtection="1">
      <alignment horizontal="center" vertical="center" wrapText="1"/>
      <protection/>
    </xf>
    <xf numFmtId="0" fontId="6" fillId="33" borderId="10" xfId="92" applyNumberFormat="1" applyFont="1" applyFill="1" applyBorder="1" applyAlignment="1" applyProtection="1">
      <alignment horizontal="center" vertical="top" wrapText="1"/>
      <protection/>
    </xf>
    <xf numFmtId="49" fontId="12" fillId="33" borderId="10" xfId="108" applyNumberFormat="1" applyFont="1" applyFill="1" applyBorder="1" applyAlignment="1" applyProtection="1">
      <alignment horizontal="center" vertical="center"/>
      <protection/>
    </xf>
    <xf numFmtId="168" fontId="12" fillId="33" borderId="10" xfId="108" applyNumberFormat="1" applyFont="1" applyFill="1" applyBorder="1" applyAlignment="1" applyProtection="1">
      <alignment horizontal="center" vertical="center"/>
      <protection/>
    </xf>
    <xf numFmtId="3" fontId="65" fillId="33" borderId="10" xfId="0" applyNumberFormat="1" applyFont="1" applyFill="1" applyBorder="1" applyAlignment="1">
      <alignment horizontal="center" vertical="center"/>
    </xf>
    <xf numFmtId="3" fontId="65" fillId="33" borderId="10" xfId="0" applyNumberFormat="1" applyFont="1" applyFill="1" applyBorder="1" applyAlignment="1">
      <alignment horizontal="center" vertical="center" wrapText="1"/>
    </xf>
    <xf numFmtId="0" fontId="7" fillId="0" borderId="10" xfId="90" applyFont="1" applyBorder="1" applyAlignment="1">
      <alignment horizontal="center" vertical="center" wrapText="1"/>
      <protection/>
    </xf>
    <xf numFmtId="164" fontId="7" fillId="0" borderId="10" xfId="105" applyNumberFormat="1" applyFont="1" applyBorder="1" applyAlignment="1">
      <alignment horizontal="center" vertical="center" wrapText="1"/>
    </xf>
    <xf numFmtId="164" fontId="65" fillId="33" borderId="10" xfId="105" applyNumberFormat="1" applyFont="1" applyFill="1" applyBorder="1" applyAlignment="1">
      <alignment vertical="center" wrapText="1"/>
    </xf>
    <xf numFmtId="164" fontId="65" fillId="33" borderId="10" xfId="105" applyNumberFormat="1" applyFont="1" applyFill="1" applyBorder="1" applyAlignment="1">
      <alignment wrapText="1"/>
    </xf>
    <xf numFmtId="164" fontId="63" fillId="33" borderId="10" xfId="0" applyNumberFormat="1" applyFont="1" applyFill="1" applyBorder="1" applyAlignment="1">
      <alignment horizontal="center" vertical="center" wrapText="1"/>
    </xf>
    <xf numFmtId="164" fontId="63" fillId="33" borderId="11" xfId="0" applyNumberFormat="1" applyFont="1" applyFill="1" applyBorder="1" applyAlignment="1">
      <alignment horizontal="center" vertical="center" wrapText="1"/>
    </xf>
    <xf numFmtId="164" fontId="65" fillId="33" borderId="10" xfId="0" applyNumberFormat="1" applyFont="1" applyFill="1" applyBorder="1" applyAlignment="1">
      <alignment horizontal="center" vertical="center" wrapText="1"/>
    </xf>
    <xf numFmtId="164" fontId="66" fillId="0" borderId="10" xfId="0" applyNumberFormat="1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 wrapText="1"/>
    </xf>
    <xf numFmtId="0" fontId="74" fillId="0" borderId="15" xfId="0" applyFont="1" applyBorder="1" applyAlignment="1">
      <alignment horizontal="right"/>
    </xf>
    <xf numFmtId="0" fontId="63" fillId="33" borderId="17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4" fillId="33" borderId="17" xfId="91" applyFont="1" applyFill="1" applyBorder="1" applyAlignment="1">
      <alignment horizontal="center" vertical="center" wrapText="1"/>
      <protection/>
    </xf>
    <xf numFmtId="0" fontId="64" fillId="33" borderId="21" xfId="91" applyFont="1" applyFill="1" applyBorder="1" applyAlignment="1">
      <alignment horizontal="center" vertical="center" wrapText="1"/>
      <protection/>
    </xf>
    <xf numFmtId="0" fontId="64" fillId="33" borderId="11" xfId="91" applyFont="1" applyFill="1" applyBorder="1" applyAlignment="1">
      <alignment horizontal="center" vertical="center" wrapText="1"/>
      <protection/>
    </xf>
    <xf numFmtId="0" fontId="63" fillId="0" borderId="0" xfId="91" applyFont="1" applyBorder="1" applyAlignment="1">
      <alignment horizontal="center" vertical="center" wrapText="1"/>
      <protection/>
    </xf>
    <xf numFmtId="0" fontId="63" fillId="33" borderId="10" xfId="9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74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left" wrapText="1"/>
    </xf>
    <xf numFmtId="0" fontId="67" fillId="0" borderId="15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6" fontId="3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78" fillId="35" borderId="0" xfId="0" applyNumberFormat="1" applyFont="1" applyFill="1" applyBorder="1" applyAlignment="1" applyProtection="1">
      <alignment horizontal="center" vertical="center" wrapText="1"/>
      <protection/>
    </xf>
    <xf numFmtId="0" fontId="78" fillId="35" borderId="0" xfId="0" applyNumberFormat="1" applyFont="1" applyFill="1" applyBorder="1" applyAlignment="1" applyProtection="1">
      <alignment horizontal="center" vertical="center"/>
      <protection/>
    </xf>
    <xf numFmtId="0" fontId="79" fillId="35" borderId="10" xfId="0" applyNumberFormat="1" applyFont="1" applyFill="1" applyBorder="1" applyAlignment="1" applyProtection="1">
      <alignment horizontal="left" vertical="center" wrapText="1"/>
      <protection/>
    </xf>
    <xf numFmtId="0" fontId="79" fillId="35" borderId="22" xfId="0" applyNumberFormat="1" applyFont="1" applyFill="1" applyBorder="1" applyAlignment="1" applyProtection="1">
      <alignment horizontal="left" vertical="center" wrapText="1"/>
      <protection/>
    </xf>
    <xf numFmtId="0" fontId="79" fillId="35" borderId="13" xfId="0" applyNumberFormat="1" applyFont="1" applyFill="1" applyBorder="1" applyAlignment="1" applyProtection="1">
      <alignment horizontal="left" vertical="center" wrapText="1"/>
      <protection/>
    </xf>
    <xf numFmtId="0" fontId="79" fillId="35" borderId="12" xfId="0" applyNumberFormat="1" applyFont="1" applyFill="1" applyBorder="1" applyAlignment="1" applyProtection="1">
      <alignment horizontal="left" vertical="center" wrapText="1"/>
      <protection/>
    </xf>
    <xf numFmtId="0" fontId="68" fillId="35" borderId="10" xfId="0" applyNumberFormat="1" applyFont="1" applyFill="1" applyBorder="1" applyAlignment="1" applyProtection="1">
      <alignment horizontal="left" vertical="center" wrapText="1"/>
      <protection/>
    </xf>
    <xf numFmtId="0" fontId="68" fillId="35" borderId="10" xfId="0" applyNumberFormat="1" applyFont="1" applyFill="1" applyBorder="1" applyAlignment="1" applyProtection="1">
      <alignment horizontal="center" vertical="center" wrapText="1"/>
      <protection/>
    </xf>
    <xf numFmtId="49" fontId="68" fillId="35" borderId="12" xfId="0" applyNumberFormat="1" applyFont="1" applyFill="1" applyBorder="1" applyAlignment="1" applyProtection="1">
      <alignment horizontal="left" vertical="center"/>
      <protection/>
    </xf>
    <xf numFmtId="49" fontId="68" fillId="35" borderId="22" xfId="0" applyNumberFormat="1" applyFont="1" applyFill="1" applyBorder="1" applyAlignment="1" applyProtection="1">
      <alignment horizontal="left" vertical="center"/>
      <protection/>
    </xf>
    <xf numFmtId="49" fontId="68" fillId="35" borderId="13" xfId="0" applyNumberFormat="1" applyFont="1" applyFill="1" applyBorder="1" applyAlignment="1" applyProtection="1">
      <alignment horizontal="left" vertical="center"/>
      <protection/>
    </xf>
    <xf numFmtId="0" fontId="70" fillId="35" borderId="10" xfId="0" applyNumberFormat="1" applyFont="1" applyFill="1" applyBorder="1" applyAlignment="1" applyProtection="1">
      <alignment horizontal="center" vertical="center"/>
      <protection/>
    </xf>
    <xf numFmtId="0" fontId="70" fillId="35" borderId="10" xfId="0" applyNumberFormat="1" applyFont="1" applyFill="1" applyBorder="1" applyAlignment="1" applyProtection="1">
      <alignment horizontal="center" vertical="center" wrapText="1"/>
      <protection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азвание 3" xfId="86"/>
    <cellStyle name="Нейтральный" xfId="87"/>
    <cellStyle name="Нейтральный 2" xfId="88"/>
    <cellStyle name="Обычный 2" xfId="89"/>
    <cellStyle name="Обычный 2 4 2 9" xfId="90"/>
    <cellStyle name="Обычный 3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Финансовый 2" xfId="107"/>
    <cellStyle name="Финансовый 3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361950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1</xdr:row>
      <xdr:rowOff>361950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140625" style="4" bestFit="1" customWidth="1"/>
    <col min="2" max="2" width="37.28125" style="4" customWidth="1"/>
    <col min="3" max="3" width="14.57421875" style="4" customWidth="1"/>
    <col min="4" max="5" width="17.7109375" style="4" customWidth="1"/>
    <col min="6" max="6" width="17.57421875" style="4" customWidth="1"/>
    <col min="7" max="7" width="24.57421875" style="4" customWidth="1"/>
    <col min="8" max="8" width="10.57421875" style="4" customWidth="1"/>
    <col min="9" max="16384" width="9.140625" style="4" customWidth="1"/>
  </cols>
  <sheetData>
    <row r="1" spans="1:7" ht="57.75" customHeight="1">
      <c r="A1" s="145" t="s">
        <v>812</v>
      </c>
      <c r="B1" s="146"/>
      <c r="C1" s="146"/>
      <c r="D1" s="146"/>
      <c r="E1" s="146"/>
      <c r="F1" s="146"/>
      <c r="G1" s="146"/>
    </row>
    <row r="2" ht="15">
      <c r="G2" s="6" t="s">
        <v>13</v>
      </c>
    </row>
    <row r="3" spans="1:7" ht="31.5" customHeight="1">
      <c r="A3" s="144" t="s">
        <v>0</v>
      </c>
      <c r="B3" s="144" t="s">
        <v>1</v>
      </c>
      <c r="C3" s="144" t="s">
        <v>2</v>
      </c>
      <c r="D3" s="144"/>
      <c r="E3" s="144"/>
      <c r="F3" s="144"/>
      <c r="G3" s="144"/>
    </row>
    <row r="4" spans="1:7" ht="15.75">
      <c r="A4" s="144"/>
      <c r="B4" s="144"/>
      <c r="C4" s="144" t="s">
        <v>3</v>
      </c>
      <c r="D4" s="144" t="s">
        <v>4</v>
      </c>
      <c r="E4" s="144"/>
      <c r="F4" s="144"/>
      <c r="G4" s="144"/>
    </row>
    <row r="5" spans="1:7" ht="110.25">
      <c r="A5" s="144"/>
      <c r="B5" s="144"/>
      <c r="C5" s="144"/>
      <c r="D5" s="1" t="s">
        <v>5</v>
      </c>
      <c r="E5" s="1" t="s">
        <v>6</v>
      </c>
      <c r="F5" s="1" t="s">
        <v>7</v>
      </c>
      <c r="G5" s="1" t="s">
        <v>8</v>
      </c>
    </row>
    <row r="6" spans="1:7" ht="45">
      <c r="A6" s="2" t="s">
        <v>9</v>
      </c>
      <c r="B6" s="143" t="s">
        <v>277</v>
      </c>
      <c r="C6" s="18">
        <f aca="true" t="shared" si="0" ref="C6:C12">+D6+E6+F6+G6</f>
        <v>3683.483</v>
      </c>
      <c r="D6" s="18">
        <v>1949.988</v>
      </c>
      <c r="E6" s="89">
        <v>487.497</v>
      </c>
      <c r="F6" s="18">
        <v>1245.998</v>
      </c>
      <c r="G6" s="48"/>
    </row>
    <row r="7" spans="1:7" ht="90">
      <c r="A7" s="2" t="s">
        <v>10</v>
      </c>
      <c r="B7" s="143" t="s">
        <v>14</v>
      </c>
      <c r="C7" s="18">
        <f t="shared" si="0"/>
        <v>41.875</v>
      </c>
      <c r="D7" s="18">
        <v>33.5</v>
      </c>
      <c r="E7" s="18">
        <v>8.375</v>
      </c>
      <c r="F7" s="18">
        <v>0</v>
      </c>
      <c r="G7" s="48"/>
    </row>
    <row r="8" spans="1:7" ht="25.5" customHeight="1">
      <c r="A8" s="2">
        <v>3</v>
      </c>
      <c r="B8" s="143" t="s">
        <v>217</v>
      </c>
      <c r="C8" s="18">
        <f t="shared" si="0"/>
        <v>1652.587</v>
      </c>
      <c r="D8" s="18">
        <v>749.997</v>
      </c>
      <c r="E8" s="18">
        <v>187.5</v>
      </c>
      <c r="F8" s="18">
        <v>715.09</v>
      </c>
      <c r="G8" s="48"/>
    </row>
    <row r="9" spans="1:7" ht="25.5" customHeight="1">
      <c r="A9" s="2">
        <v>4</v>
      </c>
      <c r="B9" s="143" t="s">
        <v>218</v>
      </c>
      <c r="C9" s="18">
        <f t="shared" si="0"/>
        <v>36018.5</v>
      </c>
      <c r="D9" s="18">
        <v>26438.6</v>
      </c>
      <c r="E9" s="18">
        <v>6543.8</v>
      </c>
      <c r="F9" s="18">
        <v>3036.1</v>
      </c>
      <c r="G9" s="48"/>
    </row>
    <row r="10" spans="1:7" ht="45">
      <c r="A10" s="2">
        <v>5</v>
      </c>
      <c r="B10" s="143" t="s">
        <v>15</v>
      </c>
      <c r="C10" s="18">
        <f t="shared" si="0"/>
        <v>813.836</v>
      </c>
      <c r="D10" s="18">
        <v>651.068</v>
      </c>
      <c r="E10" s="18">
        <v>162.768</v>
      </c>
      <c r="F10" s="18">
        <v>0</v>
      </c>
      <c r="G10" s="48"/>
    </row>
    <row r="11" spans="1:7" ht="30">
      <c r="A11" s="2">
        <v>6</v>
      </c>
      <c r="B11" s="143" t="s">
        <v>16</v>
      </c>
      <c r="C11" s="18">
        <f t="shared" si="0"/>
        <v>593.84328</v>
      </c>
      <c r="D11" s="18">
        <v>499.869</v>
      </c>
      <c r="E11" s="18">
        <v>59.98428</v>
      </c>
      <c r="F11" s="18">
        <v>33.99</v>
      </c>
      <c r="G11" s="18">
        <v>0</v>
      </c>
    </row>
    <row r="12" spans="1:7" ht="15.75">
      <c r="A12" s="2" t="s">
        <v>11</v>
      </c>
      <c r="B12" s="3"/>
      <c r="C12" s="5">
        <f t="shared" si="0"/>
        <v>0</v>
      </c>
      <c r="D12" s="3"/>
      <c r="E12" s="3"/>
      <c r="F12" s="3"/>
      <c r="G12" s="3"/>
    </row>
    <row r="13" spans="1:7" ht="15.75">
      <c r="A13" s="144" t="s">
        <v>12</v>
      </c>
      <c r="B13" s="144"/>
      <c r="C13" s="7">
        <f>SUM(C6:C12)</f>
        <v>42804.12428</v>
      </c>
      <c r="D13" s="7">
        <f>SUM(D6:D12)</f>
        <v>30323.021999999997</v>
      </c>
      <c r="E13" s="7">
        <f>SUM(E6:E12)</f>
        <v>7449.92428</v>
      </c>
      <c r="F13" s="7">
        <f>SUM(F6:F12)</f>
        <v>5031.178</v>
      </c>
      <c r="G13" s="7">
        <f>SUM(G6:G12)</f>
        <v>0</v>
      </c>
    </row>
  </sheetData>
  <sheetProtection/>
  <mergeCells count="7">
    <mergeCell ref="A13:B13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42.421875" style="52" customWidth="1"/>
    <col min="2" max="2" width="4.7109375" style="52" customWidth="1"/>
    <col min="3" max="3" width="9.00390625" style="52" customWidth="1"/>
    <col min="4" max="4" width="6.140625" style="52" customWidth="1"/>
    <col min="5" max="6" width="21.28125" style="52" customWidth="1"/>
    <col min="7" max="7" width="9.140625" style="52" customWidth="1"/>
    <col min="8" max="16384" width="9.140625" style="52" customWidth="1"/>
  </cols>
  <sheetData>
    <row r="1" spans="3:6" ht="54.75" customHeight="1">
      <c r="C1" s="202" t="s">
        <v>231</v>
      </c>
      <c r="D1" s="202"/>
      <c r="E1" s="202"/>
      <c r="F1" s="202"/>
    </row>
    <row r="2" spans="1:6" ht="36.75" customHeight="1">
      <c r="A2" s="203" t="s">
        <v>232</v>
      </c>
      <c r="B2" s="203"/>
      <c r="C2" s="203"/>
      <c r="D2" s="203"/>
      <c r="E2" s="203"/>
      <c r="F2" s="203"/>
    </row>
    <row r="3" spans="1:6" ht="15">
      <c r="A3" s="204" t="s">
        <v>778</v>
      </c>
      <c r="B3" s="204"/>
      <c r="C3" s="204"/>
      <c r="D3" s="204"/>
      <c r="E3" s="204"/>
      <c r="F3" s="204"/>
    </row>
    <row r="5" spans="1:6" ht="37.5" customHeight="1">
      <c r="A5" s="53" t="s">
        <v>219</v>
      </c>
      <c r="B5" s="205" t="s">
        <v>294</v>
      </c>
      <c r="C5" s="205"/>
      <c r="D5" s="205"/>
      <c r="E5" s="205"/>
      <c r="F5" s="205"/>
    </row>
    <row r="6" spans="1:6" ht="15">
      <c r="A6" s="53" t="s">
        <v>233</v>
      </c>
      <c r="B6" s="206" t="s">
        <v>773</v>
      </c>
      <c r="C6" s="206"/>
      <c r="D6" s="206"/>
      <c r="E6" s="206"/>
      <c r="F6" s="206"/>
    </row>
    <row r="7" spans="1:6" ht="15">
      <c r="A7" s="53" t="s">
        <v>51</v>
      </c>
      <c r="B7" s="206" t="s">
        <v>220</v>
      </c>
      <c r="C7" s="206"/>
      <c r="D7" s="206"/>
      <c r="E7" s="206"/>
      <c r="F7" s="206"/>
    </row>
    <row r="8" spans="1:6" ht="15">
      <c r="A8" s="53" t="s">
        <v>221</v>
      </c>
      <c r="B8" s="206" t="s">
        <v>234</v>
      </c>
      <c r="C8" s="206"/>
      <c r="D8" s="206"/>
      <c r="E8" s="206"/>
      <c r="F8" s="206"/>
    </row>
    <row r="9" spans="1:6" ht="15">
      <c r="A9" s="54" t="s">
        <v>235</v>
      </c>
      <c r="B9" s="207" t="s">
        <v>236</v>
      </c>
      <c r="C9" s="207"/>
      <c r="D9" s="207"/>
      <c r="E9" s="207"/>
      <c r="F9" s="207"/>
    </row>
    <row r="10" spans="1:6" ht="15.75" customHeight="1">
      <c r="A10" s="208" t="s">
        <v>237</v>
      </c>
      <c r="B10" s="209"/>
      <c r="C10" s="209"/>
      <c r="D10" s="209"/>
      <c r="E10" s="210"/>
      <c r="F10" s="76" t="s">
        <v>238</v>
      </c>
    </row>
    <row r="11" spans="1:6" ht="15.75" customHeight="1">
      <c r="A11" s="211" t="s">
        <v>239</v>
      </c>
      <c r="B11" s="212"/>
      <c r="C11" s="212"/>
      <c r="D11" s="212"/>
      <c r="E11" s="213"/>
      <c r="F11" s="77">
        <v>198901.8</v>
      </c>
    </row>
    <row r="12" spans="1:6" ht="15.75" customHeight="1">
      <c r="A12" s="214" t="s">
        <v>240</v>
      </c>
      <c r="B12" s="215"/>
      <c r="C12" s="215"/>
      <c r="D12" s="215"/>
      <c r="E12" s="216"/>
      <c r="F12" s="77">
        <f>F13+F20</f>
        <v>163292.7</v>
      </c>
    </row>
    <row r="13" spans="1:6" ht="15.75" customHeight="1">
      <c r="A13" s="217" t="s">
        <v>241</v>
      </c>
      <c r="B13" s="215"/>
      <c r="C13" s="215"/>
      <c r="D13" s="215"/>
      <c r="E13" s="216"/>
      <c r="F13" s="77">
        <f>SUM(F15:F19)</f>
        <v>163292.7</v>
      </c>
    </row>
    <row r="14" spans="1:6" ht="15.75" customHeight="1">
      <c r="A14" s="218" t="s">
        <v>242</v>
      </c>
      <c r="B14" s="219"/>
      <c r="C14" s="219"/>
      <c r="D14" s="219"/>
      <c r="E14" s="220"/>
      <c r="F14" s="77"/>
    </row>
    <row r="15" spans="1:6" ht="15.75" customHeight="1">
      <c r="A15" s="218" t="s">
        <v>243</v>
      </c>
      <c r="B15" s="219"/>
      <c r="C15" s="219"/>
      <c r="D15" s="219"/>
      <c r="E15" s="220"/>
      <c r="F15" s="78">
        <v>0</v>
      </c>
    </row>
    <row r="16" spans="1:6" ht="33.75" customHeight="1">
      <c r="A16" s="218" t="s">
        <v>244</v>
      </c>
      <c r="B16" s="219"/>
      <c r="C16" s="219"/>
      <c r="D16" s="219"/>
      <c r="E16" s="220"/>
      <c r="F16" s="78">
        <v>0</v>
      </c>
    </row>
    <row r="17" spans="1:6" ht="33" customHeight="1">
      <c r="A17" s="218" t="s">
        <v>245</v>
      </c>
      <c r="B17" s="219"/>
      <c r="C17" s="219"/>
      <c r="D17" s="219"/>
      <c r="E17" s="220"/>
      <c r="F17" s="78">
        <v>0</v>
      </c>
    </row>
    <row r="18" spans="1:6" ht="15">
      <c r="A18" s="218" t="s">
        <v>246</v>
      </c>
      <c r="B18" s="219"/>
      <c r="C18" s="219"/>
      <c r="D18" s="219"/>
      <c r="E18" s="220"/>
      <c r="F18" s="77">
        <v>163292.7</v>
      </c>
    </row>
    <row r="19" spans="1:6" ht="31.5" customHeight="1">
      <c r="A19" s="218" t="s">
        <v>247</v>
      </c>
      <c r="B19" s="219"/>
      <c r="C19" s="219"/>
      <c r="D19" s="219"/>
      <c r="E19" s="220"/>
      <c r="F19" s="78">
        <v>0</v>
      </c>
    </row>
    <row r="20" spans="1:6" ht="15">
      <c r="A20" s="217" t="s">
        <v>248</v>
      </c>
      <c r="B20" s="215"/>
      <c r="C20" s="215"/>
      <c r="D20" s="215"/>
      <c r="E20" s="216"/>
      <c r="F20" s="77"/>
    </row>
    <row r="21" spans="1:6" ht="15.75" customHeight="1">
      <c r="A21" s="214" t="s">
        <v>249</v>
      </c>
      <c r="B21" s="215"/>
      <c r="C21" s="215"/>
      <c r="D21" s="215"/>
      <c r="E21" s="216"/>
      <c r="F21" s="77">
        <f>F22+F23</f>
        <v>36300</v>
      </c>
    </row>
    <row r="22" spans="1:6" ht="15.75" customHeight="1">
      <c r="A22" s="214" t="s">
        <v>250</v>
      </c>
      <c r="B22" s="215"/>
      <c r="C22" s="215"/>
      <c r="D22" s="215"/>
      <c r="E22" s="216"/>
      <c r="F22" s="77">
        <v>36300</v>
      </c>
    </row>
    <row r="23" spans="1:6" ht="15.75" customHeight="1">
      <c r="A23" s="214" t="s">
        <v>251</v>
      </c>
      <c r="B23" s="215"/>
      <c r="C23" s="215"/>
      <c r="D23" s="215"/>
      <c r="E23" s="216"/>
      <c r="F23" s="77">
        <v>0</v>
      </c>
    </row>
    <row r="24" spans="1:6" ht="15.75" customHeight="1">
      <c r="A24" s="214" t="s">
        <v>252</v>
      </c>
      <c r="B24" s="215"/>
      <c r="C24" s="215"/>
      <c r="D24" s="215"/>
      <c r="E24" s="216"/>
      <c r="F24" s="77">
        <f>F11+F12-F21</f>
        <v>325894.5</v>
      </c>
    </row>
    <row r="25" spans="1:6" ht="15.75" customHeight="1">
      <c r="A25" s="214" t="s">
        <v>253</v>
      </c>
      <c r="B25" s="215"/>
      <c r="C25" s="215"/>
      <c r="D25" s="215"/>
      <c r="E25" s="216"/>
      <c r="F25" s="77">
        <v>0</v>
      </c>
    </row>
    <row r="26" spans="1:6" ht="15">
      <c r="A26" s="221" t="s">
        <v>254</v>
      </c>
      <c r="B26" s="221"/>
      <c r="C26" s="221"/>
      <c r="D26" s="221"/>
      <c r="E26" s="221"/>
      <c r="F26" s="221"/>
    </row>
    <row r="27" spans="1:6" ht="63" customHeight="1">
      <c r="A27" s="119" t="s">
        <v>52</v>
      </c>
      <c r="B27" s="120" t="s">
        <v>255</v>
      </c>
      <c r="C27" s="120" t="s">
        <v>256</v>
      </c>
      <c r="D27" s="120" t="s">
        <v>257</v>
      </c>
      <c r="E27" s="121" t="s">
        <v>258</v>
      </c>
      <c r="F27" s="121" t="s">
        <v>259</v>
      </c>
    </row>
    <row r="28" spans="1:6" ht="15">
      <c r="A28" s="122" t="s">
        <v>56</v>
      </c>
      <c r="B28" s="120"/>
      <c r="C28" s="123" t="s">
        <v>222</v>
      </c>
      <c r="D28" s="120"/>
      <c r="E28" s="124">
        <v>36300</v>
      </c>
      <c r="F28" s="124">
        <v>87754.44</v>
      </c>
    </row>
    <row r="29" spans="1:6" ht="25.5">
      <c r="A29" s="122" t="s">
        <v>67</v>
      </c>
      <c r="B29" s="120"/>
      <c r="C29" s="123" t="s">
        <v>297</v>
      </c>
      <c r="D29" s="120"/>
      <c r="E29" s="124">
        <v>0</v>
      </c>
      <c r="F29" s="124">
        <v>51454.4</v>
      </c>
    </row>
    <row r="30" spans="1:6" ht="15">
      <c r="A30" s="122" t="s">
        <v>68</v>
      </c>
      <c r="B30" s="120"/>
      <c r="C30" s="123" t="s">
        <v>298</v>
      </c>
      <c r="D30" s="120"/>
      <c r="E30" s="124">
        <v>0</v>
      </c>
      <c r="F30" s="124">
        <v>51454.4</v>
      </c>
    </row>
    <row r="31" spans="1:6" ht="15">
      <c r="A31" s="122" t="s">
        <v>69</v>
      </c>
      <c r="B31" s="120"/>
      <c r="C31" s="123" t="s">
        <v>299</v>
      </c>
      <c r="D31" s="120"/>
      <c r="E31" s="124">
        <v>0</v>
      </c>
      <c r="F31" s="124">
        <v>51454.4</v>
      </c>
    </row>
    <row r="32" spans="1:6" ht="15">
      <c r="A32" s="125" t="s">
        <v>70</v>
      </c>
      <c r="B32" s="120"/>
      <c r="C32" s="126" t="s">
        <v>300</v>
      </c>
      <c r="D32" s="120"/>
      <c r="E32" s="127">
        <v>0</v>
      </c>
      <c r="F32" s="127">
        <v>51454.4</v>
      </c>
    </row>
    <row r="33" spans="1:6" ht="23.25" customHeight="1">
      <c r="A33" s="122" t="s">
        <v>72</v>
      </c>
      <c r="B33" s="120"/>
      <c r="C33" s="123" t="s">
        <v>301</v>
      </c>
      <c r="D33" s="120"/>
      <c r="E33" s="124">
        <v>36300</v>
      </c>
      <c r="F33" s="124">
        <v>36300</v>
      </c>
    </row>
    <row r="34" spans="1:6" ht="23.25" customHeight="1">
      <c r="A34" s="122" t="s">
        <v>225</v>
      </c>
      <c r="B34" s="120"/>
      <c r="C34" s="123" t="s">
        <v>302</v>
      </c>
      <c r="D34" s="120"/>
      <c r="E34" s="124">
        <v>36300</v>
      </c>
      <c r="F34" s="124">
        <v>36300</v>
      </c>
    </row>
    <row r="35" spans="1:6" ht="15">
      <c r="A35" s="125" t="s">
        <v>225</v>
      </c>
      <c r="B35" s="120"/>
      <c r="C35" s="126" t="s">
        <v>303</v>
      </c>
      <c r="D35" s="120"/>
      <c r="E35" s="127">
        <v>36300</v>
      </c>
      <c r="F35" s="127">
        <v>36300</v>
      </c>
    </row>
    <row r="36" spans="1:6" ht="15">
      <c r="A36" s="122" t="s">
        <v>136</v>
      </c>
      <c r="B36" s="120"/>
      <c r="C36" s="123" t="s">
        <v>304</v>
      </c>
      <c r="D36" s="120"/>
      <c r="E36" s="124">
        <v>0</v>
      </c>
      <c r="F36" s="124">
        <v>2961200.025</v>
      </c>
    </row>
    <row r="37" spans="1:6" ht="15">
      <c r="A37" s="122" t="s">
        <v>137</v>
      </c>
      <c r="B37" s="120"/>
      <c r="C37" s="123" t="s">
        <v>305</v>
      </c>
      <c r="D37" s="120"/>
      <c r="E37" s="124">
        <v>0</v>
      </c>
      <c r="F37" s="127">
        <v>2961200.025</v>
      </c>
    </row>
    <row r="38" spans="1:6" ht="15">
      <c r="A38" s="122" t="s">
        <v>263</v>
      </c>
      <c r="B38" s="120"/>
      <c r="C38" s="123" t="s">
        <v>779</v>
      </c>
      <c r="D38" s="120"/>
      <c r="E38" s="124">
        <v>0</v>
      </c>
      <c r="F38" s="124">
        <v>67452.603</v>
      </c>
    </row>
    <row r="39" spans="1:6" ht="15">
      <c r="A39" s="125" t="s">
        <v>264</v>
      </c>
      <c r="B39" s="120"/>
      <c r="C39" s="126" t="s">
        <v>780</v>
      </c>
      <c r="D39" s="120"/>
      <c r="E39" s="127">
        <v>0</v>
      </c>
      <c r="F39" s="127">
        <v>67452.603</v>
      </c>
    </row>
    <row r="40" spans="1:6" ht="15">
      <c r="A40" s="122" t="s">
        <v>65</v>
      </c>
      <c r="B40" s="120"/>
      <c r="C40" s="123" t="s">
        <v>306</v>
      </c>
      <c r="D40" s="120"/>
      <c r="E40" s="124">
        <v>0</v>
      </c>
      <c r="F40" s="124">
        <v>2893747.421</v>
      </c>
    </row>
    <row r="41" spans="1:6" ht="15">
      <c r="A41" s="125" t="s">
        <v>66</v>
      </c>
      <c r="B41" s="120"/>
      <c r="C41" s="126" t="s">
        <v>781</v>
      </c>
      <c r="D41" s="120"/>
      <c r="E41" s="127">
        <v>0</v>
      </c>
      <c r="F41" s="127">
        <v>215534.753</v>
      </c>
    </row>
    <row r="42" spans="1:6" ht="15">
      <c r="A42" s="122" t="s">
        <v>138</v>
      </c>
      <c r="B42" s="120"/>
      <c r="C42" s="123" t="s">
        <v>307</v>
      </c>
      <c r="D42" s="120"/>
      <c r="E42" s="124">
        <v>0</v>
      </c>
      <c r="F42" s="124">
        <v>2678212.668</v>
      </c>
    </row>
    <row r="43" spans="1:6" ht="15">
      <c r="A43" s="125" t="s">
        <v>265</v>
      </c>
      <c r="B43" s="120"/>
      <c r="C43" s="126" t="s">
        <v>308</v>
      </c>
      <c r="D43" s="120"/>
      <c r="E43" s="127">
        <v>0</v>
      </c>
      <c r="F43" s="127">
        <v>26578.694</v>
      </c>
    </row>
    <row r="44" spans="1:6" ht="38.25">
      <c r="A44" s="125" t="s">
        <v>266</v>
      </c>
      <c r="B44" s="120"/>
      <c r="C44" s="126" t="s">
        <v>309</v>
      </c>
      <c r="D44" s="120"/>
      <c r="E44" s="127">
        <v>0</v>
      </c>
      <c r="F44" s="127">
        <v>2226083.258</v>
      </c>
    </row>
    <row r="45" spans="1:6" ht="25.5">
      <c r="A45" s="125" t="s">
        <v>267</v>
      </c>
      <c r="B45" s="120"/>
      <c r="C45" s="126" t="s">
        <v>782</v>
      </c>
      <c r="D45" s="120"/>
      <c r="E45" s="127">
        <v>0</v>
      </c>
      <c r="F45" s="127">
        <v>1663.443</v>
      </c>
    </row>
    <row r="46" spans="1:6" ht="25.5">
      <c r="A46" s="125" t="s">
        <v>269</v>
      </c>
      <c r="B46" s="120"/>
      <c r="C46" s="126" t="s">
        <v>310</v>
      </c>
      <c r="D46" s="120"/>
      <c r="E46" s="127">
        <v>0</v>
      </c>
      <c r="F46" s="127">
        <v>514.395</v>
      </c>
    </row>
    <row r="47" spans="1:6" ht="15">
      <c r="A47" s="125" t="s">
        <v>271</v>
      </c>
      <c r="B47" s="120"/>
      <c r="C47" s="126" t="s">
        <v>783</v>
      </c>
      <c r="D47" s="120"/>
      <c r="E47" s="127">
        <v>0</v>
      </c>
      <c r="F47" s="127">
        <v>282.221</v>
      </c>
    </row>
    <row r="48" spans="1:6" ht="15">
      <c r="A48" s="125" t="s">
        <v>191</v>
      </c>
      <c r="B48" s="120"/>
      <c r="C48" s="126" t="s">
        <v>311</v>
      </c>
      <c r="D48" s="120"/>
      <c r="E48" s="127">
        <v>0</v>
      </c>
      <c r="F48" s="127">
        <v>423090.654</v>
      </c>
    </row>
    <row r="49" spans="1:6" ht="15">
      <c r="A49" s="122" t="s">
        <v>54</v>
      </c>
      <c r="B49" s="120"/>
      <c r="C49" s="123" t="s">
        <v>53</v>
      </c>
      <c r="D49" s="120"/>
      <c r="E49" s="124">
        <v>36300</v>
      </c>
      <c r="F49" s="124">
        <v>3048954.465</v>
      </c>
    </row>
    <row r="50" spans="1:6" s="55" customFormat="1" ht="14.25">
      <c r="A50" s="128" t="s">
        <v>193</v>
      </c>
      <c r="B50" s="79" t="s">
        <v>53</v>
      </c>
      <c r="C50" s="79" t="s">
        <v>53</v>
      </c>
      <c r="D50" s="79" t="s">
        <v>53</v>
      </c>
      <c r="E50" s="124">
        <v>36300</v>
      </c>
      <c r="F50" s="124">
        <v>3048954.465</v>
      </c>
    </row>
    <row r="51" ht="15">
      <c r="E51" s="56"/>
    </row>
    <row r="53" spans="1:6" ht="15">
      <c r="A53" s="52" t="s">
        <v>272</v>
      </c>
      <c r="E53" s="222" t="s">
        <v>273</v>
      </c>
      <c r="F53" s="222"/>
    </row>
    <row r="55" spans="1:6" ht="15">
      <c r="A55" s="52" t="s">
        <v>274</v>
      </c>
      <c r="E55" s="197" t="s">
        <v>275</v>
      </c>
      <c r="F55" s="197"/>
    </row>
  </sheetData>
  <sheetProtection/>
  <mergeCells count="27">
    <mergeCell ref="E55:F55"/>
    <mergeCell ref="A26:F26"/>
    <mergeCell ref="A20:E20"/>
    <mergeCell ref="A21:E21"/>
    <mergeCell ref="A22:E22"/>
    <mergeCell ref="A23:E23"/>
    <mergeCell ref="A24:E24"/>
    <mergeCell ref="A25:E25"/>
    <mergeCell ref="E53:F53"/>
    <mergeCell ref="A14:E14"/>
    <mergeCell ref="A15:E15"/>
    <mergeCell ref="A16:E16"/>
    <mergeCell ref="A17:E17"/>
    <mergeCell ref="A18:E18"/>
    <mergeCell ref="A19:E19"/>
    <mergeCell ref="B8:F8"/>
    <mergeCell ref="B9:F9"/>
    <mergeCell ref="A10:E10"/>
    <mergeCell ref="A11:E11"/>
    <mergeCell ref="A12:E12"/>
    <mergeCell ref="A13:E13"/>
    <mergeCell ref="C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.8515625" style="52" customWidth="1"/>
    <col min="2" max="2" width="6.28125" style="52" customWidth="1"/>
    <col min="3" max="3" width="4.7109375" style="52" customWidth="1"/>
    <col min="4" max="4" width="59.7109375" style="52" customWidth="1"/>
    <col min="5" max="5" width="8.00390625" style="52" customWidth="1"/>
    <col min="6" max="6" width="14.8515625" style="52" bestFit="1" customWidth="1"/>
    <col min="7" max="9" width="13.8515625" style="52" customWidth="1"/>
    <col min="10" max="10" width="9.140625" style="52" customWidth="1"/>
    <col min="11" max="16384" width="9.140625" style="52" customWidth="1"/>
  </cols>
  <sheetData>
    <row r="1" spans="5:9" ht="45.75" customHeight="1">
      <c r="E1" s="192" t="s">
        <v>75</v>
      </c>
      <c r="F1" s="192"/>
      <c r="G1" s="192"/>
      <c r="H1" s="192"/>
      <c r="I1" s="192"/>
    </row>
    <row r="2" spans="1:9" ht="33" customHeight="1">
      <c r="A2" s="193" t="s">
        <v>76</v>
      </c>
      <c r="B2" s="193"/>
      <c r="C2" s="193"/>
      <c r="D2" s="193"/>
      <c r="E2" s="193"/>
      <c r="F2" s="193"/>
      <c r="G2" s="193"/>
      <c r="H2" s="193"/>
      <c r="I2" s="193"/>
    </row>
    <row r="3" spans="1:9" ht="15" customHeight="1">
      <c r="A3" s="194" t="s">
        <v>771</v>
      </c>
      <c r="B3" s="194"/>
      <c r="C3" s="194"/>
      <c r="D3" s="194"/>
      <c r="E3" s="194"/>
      <c r="F3" s="194"/>
      <c r="G3" s="194"/>
      <c r="H3" s="194"/>
      <c r="I3" s="194"/>
    </row>
    <row r="4" spans="1:6" ht="9.75" customHeight="1">
      <c r="A4" s="108"/>
      <c r="B4" s="108"/>
      <c r="C4" s="108"/>
      <c r="D4" s="108"/>
      <c r="E4" s="108"/>
      <c r="F4" s="108"/>
    </row>
    <row r="5" spans="1:9" ht="13.5" customHeight="1">
      <c r="A5" s="42"/>
      <c r="B5" s="195" t="s">
        <v>77</v>
      </c>
      <c r="C5" s="195"/>
      <c r="D5" s="195"/>
      <c r="E5" s="196" t="s">
        <v>772</v>
      </c>
      <c r="F5" s="196"/>
      <c r="G5" s="196"/>
      <c r="H5" s="196"/>
      <c r="I5" s="196"/>
    </row>
    <row r="6" spans="1:9" ht="13.5" customHeight="1">
      <c r="A6" s="42" t="s">
        <v>78</v>
      </c>
      <c r="B6" s="195" t="s">
        <v>776</v>
      </c>
      <c r="C6" s="195"/>
      <c r="D6" s="195"/>
      <c r="E6" s="197"/>
      <c r="F6" s="197"/>
      <c r="G6" s="197"/>
      <c r="H6" s="197"/>
      <c r="I6" s="197"/>
    </row>
    <row r="7" spans="1:9" ht="13.5" customHeight="1">
      <c r="A7" s="42"/>
      <c r="B7" s="195" t="s">
        <v>79</v>
      </c>
      <c r="C7" s="195"/>
      <c r="D7" s="195"/>
      <c r="E7" s="197" t="s">
        <v>773</v>
      </c>
      <c r="F7" s="197"/>
      <c r="G7" s="197"/>
      <c r="H7" s="197"/>
      <c r="I7" s="197"/>
    </row>
    <row r="8" spans="1:9" ht="13.5" customHeight="1">
      <c r="A8" s="42"/>
      <c r="B8" s="195" t="s">
        <v>80</v>
      </c>
      <c r="C8" s="195"/>
      <c r="D8" s="195"/>
      <c r="E8" s="197"/>
      <c r="F8" s="197"/>
      <c r="G8" s="197"/>
      <c r="H8" s="197"/>
      <c r="I8" s="197"/>
    </row>
    <row r="9" spans="1:9" ht="13.5" customHeight="1">
      <c r="A9" s="42"/>
      <c r="B9" s="195" t="s">
        <v>51</v>
      </c>
      <c r="C9" s="195"/>
      <c r="D9" s="195"/>
      <c r="E9" s="197"/>
      <c r="F9" s="197"/>
      <c r="G9" s="197"/>
      <c r="H9" s="197"/>
      <c r="I9" s="197"/>
    </row>
    <row r="10" spans="1:9" ht="13.5" customHeight="1">
      <c r="A10" s="42"/>
      <c r="B10" s="195" t="s">
        <v>81</v>
      </c>
      <c r="C10" s="195"/>
      <c r="D10" s="195"/>
      <c r="E10" s="197"/>
      <c r="F10" s="197"/>
      <c r="G10" s="197"/>
      <c r="H10" s="197"/>
      <c r="I10" s="197"/>
    </row>
    <row r="11" spans="1:9" ht="13.5" customHeight="1">
      <c r="A11" s="42"/>
      <c r="B11" s="195" t="s">
        <v>82</v>
      </c>
      <c r="C11" s="195"/>
      <c r="D11" s="195"/>
      <c r="E11" s="197" t="s">
        <v>784</v>
      </c>
      <c r="F11" s="197"/>
      <c r="G11" s="197"/>
      <c r="H11" s="197"/>
      <c r="I11" s="197"/>
    </row>
    <row r="12" ht="8.25" customHeight="1"/>
    <row r="13" spans="1:9" ht="57" customHeight="1">
      <c r="A13" s="50" t="s">
        <v>83</v>
      </c>
      <c r="B13" s="51" t="s">
        <v>84</v>
      </c>
      <c r="C13" s="50" t="s">
        <v>85</v>
      </c>
      <c r="D13" s="129" t="s">
        <v>52</v>
      </c>
      <c r="E13" s="129" t="s">
        <v>86</v>
      </c>
      <c r="F13" s="129" t="s">
        <v>87</v>
      </c>
      <c r="G13" s="129" t="s">
        <v>88</v>
      </c>
      <c r="H13" s="129" t="s">
        <v>89</v>
      </c>
      <c r="I13" s="129" t="s">
        <v>90</v>
      </c>
    </row>
    <row r="14" spans="1:9" ht="15" customHeight="1">
      <c r="A14" s="199" t="s">
        <v>91</v>
      </c>
      <c r="B14" s="200"/>
      <c r="C14" s="201"/>
      <c r="D14" s="130" t="s">
        <v>92</v>
      </c>
      <c r="E14" s="130">
        <v>1</v>
      </c>
      <c r="F14" s="130">
        <v>2</v>
      </c>
      <c r="G14" s="130">
        <v>3</v>
      </c>
      <c r="H14" s="130">
        <v>4</v>
      </c>
      <c r="I14" s="130">
        <v>5</v>
      </c>
    </row>
    <row r="15" spans="1:9" ht="15">
      <c r="A15" s="73" t="s">
        <v>268</v>
      </c>
      <c r="B15" s="73" t="s">
        <v>158</v>
      </c>
      <c r="C15" s="74" t="s">
        <v>141</v>
      </c>
      <c r="D15" s="75" t="s">
        <v>226</v>
      </c>
      <c r="E15" s="131" t="s">
        <v>158</v>
      </c>
      <c r="F15" s="132">
        <v>2000000000</v>
      </c>
      <c r="G15" s="132">
        <v>0</v>
      </c>
      <c r="H15" s="132">
        <v>220650000</v>
      </c>
      <c r="I15" s="132">
        <v>0</v>
      </c>
    </row>
    <row r="16" spans="1:9" ht="15">
      <c r="A16" s="73" t="s">
        <v>268</v>
      </c>
      <c r="B16" s="73" t="s">
        <v>152</v>
      </c>
      <c r="C16" s="74" t="s">
        <v>141</v>
      </c>
      <c r="D16" s="75" t="s">
        <v>227</v>
      </c>
      <c r="E16" s="131" t="s">
        <v>142</v>
      </c>
      <c r="F16" s="132">
        <v>2000000000</v>
      </c>
      <c r="G16" s="132">
        <v>0</v>
      </c>
      <c r="H16" s="132">
        <v>220650000</v>
      </c>
      <c r="I16" s="132">
        <v>0</v>
      </c>
    </row>
    <row r="17" spans="1:9" ht="15">
      <c r="A17" s="73" t="s">
        <v>268</v>
      </c>
      <c r="B17" s="73" t="s">
        <v>154</v>
      </c>
      <c r="C17" s="74" t="s">
        <v>141</v>
      </c>
      <c r="D17" s="75" t="s">
        <v>228</v>
      </c>
      <c r="E17" s="131" t="s">
        <v>144</v>
      </c>
      <c r="F17" s="132">
        <v>2000000000</v>
      </c>
      <c r="G17" s="132">
        <v>0</v>
      </c>
      <c r="H17" s="132">
        <v>220650000</v>
      </c>
      <c r="I17" s="132">
        <v>0</v>
      </c>
    </row>
    <row r="18" spans="1:9" ht="15">
      <c r="A18" s="73" t="s">
        <v>268</v>
      </c>
      <c r="B18" s="73" t="s">
        <v>154</v>
      </c>
      <c r="C18" s="74" t="s">
        <v>93</v>
      </c>
      <c r="D18" s="75" t="s">
        <v>227</v>
      </c>
      <c r="E18" s="131" t="s">
        <v>145</v>
      </c>
      <c r="F18" s="132">
        <v>2000000000</v>
      </c>
      <c r="G18" s="132">
        <v>0</v>
      </c>
      <c r="H18" s="132">
        <v>220650000</v>
      </c>
      <c r="I18" s="132">
        <v>0</v>
      </c>
    </row>
    <row r="19" spans="1:9" ht="25.5">
      <c r="A19" s="73" t="s">
        <v>268</v>
      </c>
      <c r="B19" s="73" t="s">
        <v>154</v>
      </c>
      <c r="C19" s="74" t="s">
        <v>175</v>
      </c>
      <c r="D19" s="75" t="s">
        <v>312</v>
      </c>
      <c r="E19" s="131" t="s">
        <v>147</v>
      </c>
      <c r="F19" s="132">
        <v>2000000000</v>
      </c>
      <c r="G19" s="132">
        <v>0</v>
      </c>
      <c r="H19" s="132">
        <v>220650000</v>
      </c>
      <c r="I19" s="132">
        <v>0</v>
      </c>
    </row>
    <row r="20" spans="1:9" ht="15">
      <c r="A20" s="73" t="s">
        <v>158</v>
      </c>
      <c r="B20" s="73" t="s">
        <v>158</v>
      </c>
      <c r="C20" s="74" t="s">
        <v>141</v>
      </c>
      <c r="D20" s="75" t="s">
        <v>54</v>
      </c>
      <c r="E20" s="131" t="s">
        <v>149</v>
      </c>
      <c r="F20" s="132">
        <v>2000000000</v>
      </c>
      <c r="G20" s="132">
        <v>0</v>
      </c>
      <c r="H20" s="132">
        <v>220650000</v>
      </c>
      <c r="I20" s="132">
        <v>0</v>
      </c>
    </row>
    <row r="21" spans="1:9" ht="15">
      <c r="A21" s="73" t="s">
        <v>158</v>
      </c>
      <c r="B21" s="73" t="s">
        <v>158</v>
      </c>
      <c r="C21" s="74" t="s">
        <v>141</v>
      </c>
      <c r="D21" s="75" t="s">
        <v>193</v>
      </c>
      <c r="E21" s="131" t="s">
        <v>150</v>
      </c>
      <c r="F21" s="132">
        <v>2000000000</v>
      </c>
      <c r="G21" s="132">
        <v>0</v>
      </c>
      <c r="H21" s="132">
        <v>220650000</v>
      </c>
      <c r="I21" s="132">
        <v>0</v>
      </c>
    </row>
    <row r="22" spans="1:9" ht="15" customHeight="1">
      <c r="A22" s="73"/>
      <c r="B22" s="73"/>
      <c r="C22" s="74"/>
      <c r="D22" s="75"/>
      <c r="E22" s="131"/>
      <c r="F22" s="132"/>
      <c r="G22" s="132"/>
      <c r="H22" s="132"/>
      <c r="I22" s="132"/>
    </row>
    <row r="23" ht="15" customHeight="1"/>
    <row r="24" ht="15" customHeight="1"/>
    <row r="25" spans="4:9" ht="21" customHeight="1">
      <c r="D25" s="43" t="s">
        <v>94</v>
      </c>
      <c r="E25" s="198" t="s">
        <v>95</v>
      </c>
      <c r="F25" s="198"/>
      <c r="G25" s="198"/>
      <c r="H25" s="42" t="s">
        <v>96</v>
      </c>
      <c r="I25" s="42"/>
    </row>
    <row r="26" ht="14.25" customHeight="1">
      <c r="D26" s="49" t="s">
        <v>97</v>
      </c>
    </row>
    <row r="27" ht="15" customHeight="1">
      <c r="D27" s="108"/>
    </row>
  </sheetData>
  <sheetProtection/>
  <mergeCells count="19">
    <mergeCell ref="B10:D10"/>
    <mergeCell ref="E10:I10"/>
    <mergeCell ref="B11:D11"/>
    <mergeCell ref="E11:I11"/>
    <mergeCell ref="A14:C14"/>
    <mergeCell ref="E25:G2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18" sqref="B18:D18"/>
    </sheetView>
  </sheetViews>
  <sheetFormatPr defaultColWidth="9.140625" defaultRowHeight="15"/>
  <cols>
    <col min="1" max="1" width="8.140625" style="32" customWidth="1"/>
    <col min="2" max="2" width="12.8515625" style="32" customWidth="1"/>
    <col min="3" max="3" width="14.7109375" style="32" customWidth="1"/>
    <col min="4" max="4" width="11.00390625" style="32" customWidth="1"/>
    <col min="5" max="5" width="12.28125" style="32" customWidth="1"/>
    <col min="6" max="6" width="13.7109375" style="32" customWidth="1"/>
    <col min="7" max="7" width="13.8515625" style="32" customWidth="1"/>
    <col min="8" max="8" width="12.8515625" style="32" customWidth="1"/>
    <col min="9" max="9" width="14.421875" style="32" customWidth="1"/>
    <col min="10" max="10" width="9.140625" style="32" customWidth="1"/>
    <col min="11" max="16384" width="9.140625" style="32" customWidth="1"/>
  </cols>
  <sheetData>
    <row r="1" spans="1:9" ht="15.75">
      <c r="A1" s="223" t="s">
        <v>98</v>
      </c>
      <c r="B1" s="223"/>
      <c r="C1" s="223"/>
      <c r="D1" s="223"/>
      <c r="E1" s="223"/>
      <c r="F1" s="223"/>
      <c r="G1" s="223"/>
      <c r="H1" s="223"/>
      <c r="I1" s="223"/>
    </row>
    <row r="2" spans="1:9" ht="15.75">
      <c r="A2" s="224" t="s">
        <v>99</v>
      </c>
      <c r="B2" s="224"/>
      <c r="C2" s="224"/>
      <c r="D2" s="224"/>
      <c r="E2" s="224"/>
      <c r="F2" s="224"/>
      <c r="G2" s="224"/>
      <c r="H2" s="224"/>
      <c r="I2" s="224"/>
    </row>
    <row r="3" spans="5:6" ht="15">
      <c r="E3" s="33" t="s">
        <v>100</v>
      </c>
      <c r="F3" s="33" t="s">
        <v>101</v>
      </c>
    </row>
    <row r="5" spans="1:9" ht="15.75">
      <c r="A5" s="225" t="s">
        <v>102</v>
      </c>
      <c r="B5" s="225"/>
      <c r="C5" s="225"/>
      <c r="D5" s="225"/>
      <c r="E5" s="226" t="s">
        <v>49</v>
      </c>
      <c r="F5" s="226"/>
      <c r="G5" s="226"/>
      <c r="H5" s="226"/>
      <c r="I5" s="227"/>
    </row>
    <row r="6" spans="1:9" ht="15.75">
      <c r="A6" s="228" t="s">
        <v>103</v>
      </c>
      <c r="B6" s="226"/>
      <c r="C6" s="226"/>
      <c r="D6" s="227"/>
      <c r="E6" s="228" t="s">
        <v>104</v>
      </c>
      <c r="F6" s="226"/>
      <c r="G6" s="226"/>
      <c r="H6" s="226"/>
      <c r="I6" s="227"/>
    </row>
    <row r="7" spans="1:9" ht="15.75">
      <c r="A7" s="228" t="s">
        <v>105</v>
      </c>
      <c r="B7" s="226"/>
      <c r="C7" s="226"/>
      <c r="D7" s="227"/>
      <c r="E7" s="228" t="s">
        <v>106</v>
      </c>
      <c r="F7" s="226"/>
      <c r="G7" s="226"/>
      <c r="H7" s="226"/>
      <c r="I7" s="227"/>
    </row>
    <row r="8" spans="1:9" ht="15.75">
      <c r="A8" s="228" t="s">
        <v>107</v>
      </c>
      <c r="B8" s="226"/>
      <c r="C8" s="226"/>
      <c r="D8" s="227"/>
      <c r="E8" s="34" t="s">
        <v>108</v>
      </c>
      <c r="F8" s="35" t="s">
        <v>109</v>
      </c>
      <c r="G8" s="36" t="s">
        <v>93</v>
      </c>
      <c r="H8" s="35" t="s">
        <v>110</v>
      </c>
      <c r="I8" s="37" t="s">
        <v>50</v>
      </c>
    </row>
    <row r="9" spans="1:9" ht="15.75">
      <c r="A9" s="225" t="s">
        <v>111</v>
      </c>
      <c r="B9" s="225"/>
      <c r="C9" s="225"/>
      <c r="D9" s="225"/>
      <c r="E9" s="231" t="s">
        <v>112</v>
      </c>
      <c r="F9" s="232"/>
      <c r="G9" s="232"/>
      <c r="H9" s="232"/>
      <c r="I9" s="233"/>
    </row>
    <row r="10" spans="1:9" ht="15.75">
      <c r="A10" s="228" t="s">
        <v>113</v>
      </c>
      <c r="B10" s="226"/>
      <c r="C10" s="226"/>
      <c r="D10" s="227"/>
      <c r="E10" s="228" t="s">
        <v>114</v>
      </c>
      <c r="F10" s="226"/>
      <c r="G10" s="226"/>
      <c r="H10" s="226"/>
      <c r="I10" s="227"/>
    </row>
    <row r="11" spans="1:9" ht="15">
      <c r="A11" s="33"/>
      <c r="B11" s="33"/>
      <c r="C11" s="33"/>
      <c r="D11" s="33"/>
      <c r="E11" s="33"/>
      <c r="F11" s="33"/>
      <c r="G11" s="33"/>
      <c r="H11" s="33"/>
      <c r="I11" s="38" t="s">
        <v>115</v>
      </c>
    </row>
    <row r="12" spans="1:9" ht="15">
      <c r="A12" s="234" t="s">
        <v>116</v>
      </c>
      <c r="B12" s="234"/>
      <c r="C12" s="234"/>
      <c r="D12" s="234"/>
      <c r="E12" s="234" t="s">
        <v>117</v>
      </c>
      <c r="F12" s="235" t="s">
        <v>118</v>
      </c>
      <c r="G12" s="235"/>
      <c r="H12" s="235" t="s">
        <v>119</v>
      </c>
      <c r="I12" s="235"/>
    </row>
    <row r="13" spans="1:9" ht="28.5">
      <c r="A13" s="234"/>
      <c r="B13" s="234"/>
      <c r="C13" s="234"/>
      <c r="D13" s="234"/>
      <c r="E13" s="234"/>
      <c r="F13" s="39" t="s">
        <v>120</v>
      </c>
      <c r="G13" s="39" t="s">
        <v>121</v>
      </c>
      <c r="H13" s="39" t="s">
        <v>122</v>
      </c>
      <c r="I13" s="39" t="s">
        <v>123</v>
      </c>
    </row>
    <row r="14" spans="1:9" ht="15">
      <c r="A14" s="235">
        <v>1</v>
      </c>
      <c r="B14" s="235"/>
      <c r="C14" s="235"/>
      <c r="D14" s="235"/>
      <c r="E14" s="39">
        <v>2</v>
      </c>
      <c r="F14" s="39">
        <v>3</v>
      </c>
      <c r="G14" s="39">
        <v>4</v>
      </c>
      <c r="H14" s="39">
        <v>5</v>
      </c>
      <c r="I14" s="39">
        <v>6</v>
      </c>
    </row>
    <row r="15" spans="1:9" ht="15">
      <c r="A15" s="39"/>
      <c r="B15" s="229"/>
      <c r="C15" s="230"/>
      <c r="D15" s="230"/>
      <c r="E15" s="40"/>
      <c r="F15" s="41"/>
      <c r="G15" s="41"/>
      <c r="H15" s="41"/>
      <c r="I15" s="41"/>
    </row>
    <row r="16" spans="1:9" ht="15">
      <c r="A16" s="39"/>
      <c r="B16" s="229"/>
      <c r="C16" s="230"/>
      <c r="D16" s="230"/>
      <c r="E16" s="40"/>
      <c r="F16" s="41"/>
      <c r="G16" s="41"/>
      <c r="H16" s="41"/>
      <c r="I16" s="41"/>
    </row>
    <row r="17" spans="1:9" ht="15">
      <c r="A17" s="39"/>
      <c r="B17" s="229"/>
      <c r="C17" s="230"/>
      <c r="D17" s="230"/>
      <c r="E17" s="40"/>
      <c r="F17" s="41"/>
      <c r="G17" s="41"/>
      <c r="H17" s="41"/>
      <c r="I17" s="41"/>
    </row>
    <row r="18" spans="1:9" ht="15">
      <c r="A18" s="39"/>
      <c r="B18" s="229"/>
      <c r="C18" s="230"/>
      <c r="D18" s="230"/>
      <c r="E18" s="40"/>
      <c r="F18" s="41"/>
      <c r="G18" s="41"/>
      <c r="H18" s="41"/>
      <c r="I18" s="41"/>
    </row>
    <row r="19" spans="1:9" ht="15">
      <c r="A19" s="39"/>
      <c r="B19" s="229"/>
      <c r="C19" s="230"/>
      <c r="D19" s="230"/>
      <c r="E19" s="40"/>
      <c r="F19" s="41"/>
      <c r="G19" s="41"/>
      <c r="H19" s="41"/>
      <c r="I19" s="41"/>
    </row>
    <row r="20" spans="1:9" ht="15">
      <c r="A20" s="39"/>
      <c r="B20" s="229"/>
      <c r="C20" s="230"/>
      <c r="D20" s="230"/>
      <c r="E20" s="40"/>
      <c r="F20" s="41"/>
      <c r="G20" s="41"/>
      <c r="H20" s="41"/>
      <c r="I20" s="41"/>
    </row>
    <row r="21" spans="1:9" ht="15">
      <c r="A21" s="39"/>
      <c r="B21" s="229"/>
      <c r="C21" s="230"/>
      <c r="D21" s="230"/>
      <c r="E21" s="40"/>
      <c r="F21" s="41"/>
      <c r="G21" s="41"/>
      <c r="H21" s="41"/>
      <c r="I21" s="41"/>
    </row>
    <row r="22" spans="1:9" ht="15">
      <c r="A22" s="39"/>
      <c r="B22" s="229"/>
      <c r="C22" s="230"/>
      <c r="D22" s="230"/>
      <c r="E22" s="40"/>
      <c r="F22" s="41"/>
      <c r="G22" s="41"/>
      <c r="H22" s="41"/>
      <c r="I22" s="41"/>
    </row>
    <row r="23" spans="1:9" ht="15">
      <c r="A23" s="39"/>
      <c r="B23" s="229"/>
      <c r="C23" s="230"/>
      <c r="D23" s="230"/>
      <c r="E23" s="40"/>
      <c r="F23" s="41"/>
      <c r="G23" s="41"/>
      <c r="H23" s="41"/>
      <c r="I23" s="41"/>
    </row>
    <row r="24" spans="1:9" ht="15">
      <c r="A24" s="39"/>
      <c r="B24" s="229"/>
      <c r="C24" s="230"/>
      <c r="D24" s="230"/>
      <c r="E24" s="40"/>
      <c r="F24" s="41"/>
      <c r="G24" s="41"/>
      <c r="H24" s="41"/>
      <c r="I24" s="41"/>
    </row>
    <row r="25" spans="1:9" ht="15">
      <c r="A25" s="39"/>
      <c r="B25" s="229"/>
      <c r="C25" s="230"/>
      <c r="D25" s="230"/>
      <c r="E25" s="40"/>
      <c r="F25" s="41"/>
      <c r="G25" s="41"/>
      <c r="H25" s="41"/>
      <c r="I25" s="41"/>
    </row>
    <row r="26" spans="1:9" ht="15">
      <c r="A26" s="39"/>
      <c r="B26" s="229"/>
      <c r="C26" s="230"/>
      <c r="D26" s="230"/>
      <c r="E26" s="40"/>
      <c r="F26" s="41"/>
      <c r="G26" s="41"/>
      <c r="H26" s="41"/>
      <c r="I26" s="41"/>
    </row>
    <row r="27" spans="1:9" ht="15">
      <c r="A27" s="39"/>
      <c r="B27" s="229"/>
      <c r="C27" s="230"/>
      <c r="D27" s="230"/>
      <c r="E27" s="40"/>
      <c r="F27" s="41"/>
      <c r="G27" s="41"/>
      <c r="H27" s="41"/>
      <c r="I27" s="41"/>
    </row>
    <row r="28" spans="1:9" ht="15">
      <c r="A28" s="39"/>
      <c r="B28" s="229"/>
      <c r="C28" s="230"/>
      <c r="D28" s="230"/>
      <c r="E28" s="40"/>
      <c r="F28" s="41"/>
      <c r="G28" s="41"/>
      <c r="H28" s="41"/>
      <c r="I28" s="41"/>
    </row>
    <row r="29" spans="1:9" ht="15">
      <c r="A29" s="39"/>
      <c r="B29" s="229"/>
      <c r="C29" s="230"/>
      <c r="D29" s="230"/>
      <c r="E29" s="40"/>
      <c r="F29" s="41"/>
      <c r="G29" s="41"/>
      <c r="H29" s="41"/>
      <c r="I29" s="41"/>
    </row>
    <row r="30" spans="1:9" ht="15">
      <c r="A30" s="39"/>
      <c r="B30" s="229"/>
      <c r="C30" s="230"/>
      <c r="D30" s="230"/>
      <c r="E30" s="40"/>
      <c r="F30" s="41"/>
      <c r="G30" s="41"/>
      <c r="H30" s="41"/>
      <c r="I30" s="41"/>
    </row>
    <row r="31" spans="1:9" ht="15">
      <c r="A31" s="39"/>
      <c r="B31" s="229"/>
      <c r="C31" s="230"/>
      <c r="D31" s="230"/>
      <c r="E31" s="40"/>
      <c r="F31" s="41"/>
      <c r="G31" s="41"/>
      <c r="H31" s="41"/>
      <c r="I31" s="41"/>
    </row>
    <row r="32" spans="1:9" ht="15">
      <c r="A32" s="39"/>
      <c r="B32" s="229"/>
      <c r="C32" s="230"/>
      <c r="D32" s="230"/>
      <c r="E32" s="40"/>
      <c r="F32" s="41"/>
      <c r="G32" s="41"/>
      <c r="H32" s="41"/>
      <c r="I32" s="41"/>
    </row>
    <row r="33" spans="1:9" ht="15">
      <c r="A33" s="39"/>
      <c r="B33" s="229"/>
      <c r="C33" s="230"/>
      <c r="D33" s="230"/>
      <c r="E33" s="40"/>
      <c r="F33" s="41"/>
      <c r="G33" s="41"/>
      <c r="H33" s="41"/>
      <c r="I33" s="41"/>
    </row>
    <row r="34" spans="1:9" ht="15">
      <c r="A34" s="39"/>
      <c r="B34" s="229"/>
      <c r="C34" s="230"/>
      <c r="D34" s="230"/>
      <c r="E34" s="40"/>
      <c r="F34" s="41"/>
      <c r="G34" s="41"/>
      <c r="H34" s="41"/>
      <c r="I34" s="41"/>
    </row>
    <row r="35" spans="1:9" ht="15">
      <c r="A35" s="39"/>
      <c r="B35" s="229"/>
      <c r="C35" s="230"/>
      <c r="D35" s="230"/>
      <c r="E35" s="40"/>
      <c r="F35" s="41"/>
      <c r="G35" s="41"/>
      <c r="H35" s="41"/>
      <c r="I35" s="41"/>
    </row>
    <row r="36" spans="1:9" ht="15">
      <c r="A36" s="39"/>
      <c r="B36" s="229"/>
      <c r="C36" s="230"/>
      <c r="D36" s="230"/>
      <c r="E36" s="40"/>
      <c r="F36" s="41"/>
      <c r="G36" s="41"/>
      <c r="H36" s="41"/>
      <c r="I36" s="41"/>
    </row>
    <row r="37" spans="1:9" ht="15">
      <c r="A37" s="39"/>
      <c r="B37" s="229"/>
      <c r="C37" s="230"/>
      <c r="D37" s="230"/>
      <c r="E37" s="40"/>
      <c r="F37" s="41"/>
      <c r="G37" s="41"/>
      <c r="H37" s="41"/>
      <c r="I37" s="41"/>
    </row>
    <row r="38" spans="1:9" ht="15">
      <c r="A38" s="39"/>
      <c r="B38" s="229"/>
      <c r="C38" s="230"/>
      <c r="D38" s="230"/>
      <c r="E38" s="40"/>
      <c r="F38" s="41"/>
      <c r="G38" s="41"/>
      <c r="H38" s="41"/>
      <c r="I38" s="41"/>
    </row>
    <row r="39" spans="1:9" ht="15">
      <c r="A39" s="39"/>
      <c r="B39" s="229"/>
      <c r="C39" s="230"/>
      <c r="D39" s="230"/>
      <c r="E39" s="40"/>
      <c r="F39" s="41"/>
      <c r="G39" s="41"/>
      <c r="H39" s="41"/>
      <c r="I39" s="41"/>
    </row>
    <row r="40" spans="1:9" ht="15">
      <c r="A40" s="39"/>
      <c r="B40" s="229"/>
      <c r="C40" s="230"/>
      <c r="D40" s="230"/>
      <c r="E40" s="40"/>
      <c r="F40" s="41"/>
      <c r="G40" s="41"/>
      <c r="H40" s="41"/>
      <c r="I40" s="41"/>
    </row>
    <row r="41" spans="1:9" ht="15">
      <c r="A41" s="39"/>
      <c r="B41" s="229"/>
      <c r="C41" s="230"/>
      <c r="D41" s="230"/>
      <c r="E41" s="40"/>
      <c r="F41" s="41"/>
      <c r="G41" s="41"/>
      <c r="H41" s="41"/>
      <c r="I41" s="41"/>
    </row>
    <row r="42" spans="1:9" ht="15">
      <c r="A42" s="39"/>
      <c r="B42" s="229"/>
      <c r="C42" s="230"/>
      <c r="D42" s="230"/>
      <c r="E42" s="40"/>
      <c r="F42" s="41"/>
      <c r="G42" s="41"/>
      <c r="H42" s="41"/>
      <c r="I42" s="41"/>
    </row>
    <row r="43" spans="1:9" ht="15">
      <c r="A43" s="39"/>
      <c r="B43" s="229"/>
      <c r="C43" s="230"/>
      <c r="D43" s="230"/>
      <c r="E43" s="40"/>
      <c r="F43" s="41"/>
      <c r="G43" s="41"/>
      <c r="H43" s="41"/>
      <c r="I43" s="41"/>
    </row>
    <row r="44" spans="1:9" ht="15">
      <c r="A44" s="39"/>
      <c r="B44" s="229"/>
      <c r="C44" s="230"/>
      <c r="D44" s="230"/>
      <c r="E44" s="40"/>
      <c r="F44" s="41"/>
      <c r="G44" s="41"/>
      <c r="H44" s="41"/>
      <c r="I44" s="41"/>
    </row>
  </sheetData>
  <sheetProtection/>
  <mergeCells count="48">
    <mergeCell ref="B38:D38"/>
    <mergeCell ref="B40:D40"/>
    <mergeCell ref="B41:D41"/>
    <mergeCell ref="B42:D42"/>
    <mergeCell ref="B43:D43"/>
    <mergeCell ref="B44:D44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F12:G12"/>
    <mergeCell ref="H12:I12"/>
    <mergeCell ref="A14:D14"/>
    <mergeCell ref="B27:D27"/>
    <mergeCell ref="B16:D16"/>
    <mergeCell ref="B17:D17"/>
    <mergeCell ref="B18:D18"/>
    <mergeCell ref="B19:D19"/>
    <mergeCell ref="B20:D20"/>
    <mergeCell ref="B21:D21"/>
    <mergeCell ref="B15:D15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A1:I1"/>
    <mergeCell ref="A2:I2"/>
    <mergeCell ref="A5:D5"/>
    <mergeCell ref="E5:I5"/>
    <mergeCell ref="A6:D6"/>
    <mergeCell ref="E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O34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5"/>
  <cols>
    <col min="1" max="1" width="9.421875" style="4" customWidth="1"/>
    <col min="2" max="2" width="4.421875" style="4" bestFit="1" customWidth="1"/>
    <col min="3" max="3" width="17.140625" style="4" customWidth="1"/>
    <col min="4" max="4" width="18.28125" style="4" customWidth="1"/>
    <col min="5" max="5" width="16.28125" style="4" bestFit="1" customWidth="1"/>
    <col min="6" max="6" width="13.8515625" style="4" customWidth="1"/>
    <col min="7" max="7" width="12.7109375" style="4" customWidth="1"/>
    <col min="8" max="8" width="14.8515625" style="4" customWidth="1"/>
    <col min="9" max="9" width="15.28125" style="4" customWidth="1"/>
    <col min="10" max="10" width="17.8515625" style="4" customWidth="1"/>
    <col min="11" max="11" width="15.28125" style="4" customWidth="1"/>
    <col min="12" max="12" width="14.140625" style="4" bestFit="1" customWidth="1"/>
    <col min="13" max="13" width="9.140625" style="4" customWidth="1"/>
    <col min="14" max="14" width="13.140625" style="4" bestFit="1" customWidth="1"/>
    <col min="15" max="15" width="10.7109375" style="4" bestFit="1" customWidth="1"/>
    <col min="16" max="16384" width="9.140625" style="4" customWidth="1"/>
  </cols>
  <sheetData>
    <row r="2" spans="1:11" ht="39.75" customHeight="1">
      <c r="A2" s="145" t="s">
        <v>785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0:11" ht="15">
      <c r="J3" s="159" t="s">
        <v>194</v>
      </c>
      <c r="K3" s="159"/>
    </row>
    <row r="4" spans="1:11" ht="63" customHeight="1">
      <c r="A4" s="148" t="s">
        <v>19</v>
      </c>
      <c r="B4" s="160" t="s">
        <v>0</v>
      </c>
      <c r="C4" s="148" t="s">
        <v>41</v>
      </c>
      <c r="D4" s="148" t="s">
        <v>42</v>
      </c>
      <c r="E4" s="148" t="s">
        <v>43</v>
      </c>
      <c r="F4" s="148" t="s">
        <v>44</v>
      </c>
      <c r="G4" s="150" t="s">
        <v>30</v>
      </c>
      <c r="H4" s="151"/>
      <c r="I4" s="148" t="s">
        <v>45</v>
      </c>
      <c r="J4" s="148" t="s">
        <v>46</v>
      </c>
      <c r="K4" s="148" t="s">
        <v>47</v>
      </c>
    </row>
    <row r="5" spans="1:11" ht="31.5">
      <c r="A5" s="149"/>
      <c r="B5" s="161"/>
      <c r="C5" s="149"/>
      <c r="D5" s="149"/>
      <c r="E5" s="149"/>
      <c r="F5" s="149"/>
      <c r="G5" s="57" t="s">
        <v>31</v>
      </c>
      <c r="H5" s="57" t="s">
        <v>32</v>
      </c>
      <c r="I5" s="149"/>
      <c r="J5" s="149"/>
      <c r="K5" s="149"/>
    </row>
    <row r="6" spans="1:11" ht="153">
      <c r="A6" s="155" t="s">
        <v>25</v>
      </c>
      <c r="B6" s="20">
        <v>1</v>
      </c>
      <c r="C6" s="3" t="s">
        <v>281</v>
      </c>
      <c r="D6" s="3" t="s">
        <v>786</v>
      </c>
      <c r="E6" s="90">
        <v>239000000</v>
      </c>
      <c r="F6" s="24" t="s">
        <v>787</v>
      </c>
      <c r="G6" s="23" t="s">
        <v>788</v>
      </c>
      <c r="H6" s="133">
        <v>306271213</v>
      </c>
      <c r="I6" s="90">
        <v>239000000</v>
      </c>
      <c r="J6" s="90">
        <v>239000000</v>
      </c>
      <c r="K6" s="23" t="s">
        <v>789</v>
      </c>
    </row>
    <row r="7" spans="1:11" ht="153">
      <c r="A7" s="156"/>
      <c r="B7" s="20">
        <v>2</v>
      </c>
      <c r="C7" s="3" t="s">
        <v>281</v>
      </c>
      <c r="D7" s="3" t="s">
        <v>790</v>
      </c>
      <c r="E7" s="90">
        <v>6993944334</v>
      </c>
      <c r="F7" s="24" t="s">
        <v>791</v>
      </c>
      <c r="G7" s="23" t="s">
        <v>792</v>
      </c>
      <c r="H7" s="133">
        <v>305716092</v>
      </c>
      <c r="I7" s="90">
        <v>6993944334</v>
      </c>
      <c r="J7" s="90">
        <v>6993944334</v>
      </c>
      <c r="K7" s="23" t="s">
        <v>789</v>
      </c>
    </row>
    <row r="8" spans="1:11" ht="102">
      <c r="A8" s="156"/>
      <c r="B8" s="20">
        <v>3</v>
      </c>
      <c r="C8" s="3" t="s">
        <v>281</v>
      </c>
      <c r="D8" s="3" t="s">
        <v>793</v>
      </c>
      <c r="E8" s="90">
        <v>2278513899.99</v>
      </c>
      <c r="F8" s="24" t="s">
        <v>791</v>
      </c>
      <c r="G8" s="23" t="s">
        <v>794</v>
      </c>
      <c r="H8" s="134">
        <v>305450798</v>
      </c>
      <c r="I8" s="90">
        <v>2278513899.99</v>
      </c>
      <c r="J8" s="90">
        <v>2278513899.99</v>
      </c>
      <c r="K8" s="23" t="s">
        <v>789</v>
      </c>
    </row>
    <row r="9" spans="1:11" ht="15.75">
      <c r="A9" s="156"/>
      <c r="B9" s="20">
        <v>4</v>
      </c>
      <c r="C9" s="3"/>
      <c r="D9" s="3"/>
      <c r="E9" s="105"/>
      <c r="F9" s="24"/>
      <c r="G9" s="23"/>
      <c r="H9" s="23"/>
      <c r="I9" s="23"/>
      <c r="J9" s="59"/>
      <c r="K9" s="23"/>
    </row>
    <row r="10" spans="1:11" ht="15.75">
      <c r="A10" s="156"/>
      <c r="B10" s="20">
        <v>5</v>
      </c>
      <c r="C10" s="3"/>
      <c r="D10" s="3"/>
      <c r="E10" s="105"/>
      <c r="F10" s="24"/>
      <c r="G10" s="23"/>
      <c r="H10" s="23"/>
      <c r="I10" s="23"/>
      <c r="J10" s="60"/>
      <c r="K10" s="23"/>
    </row>
    <row r="11" spans="1:11" ht="15.75">
      <c r="A11" s="157"/>
      <c r="B11" s="20">
        <v>6</v>
      </c>
      <c r="C11" s="3"/>
      <c r="D11" s="3"/>
      <c r="E11" s="105"/>
      <c r="F11" s="24"/>
      <c r="G11" s="23"/>
      <c r="H11" s="23"/>
      <c r="I11" s="23"/>
      <c r="J11" s="60"/>
      <c r="K11" s="23"/>
    </row>
    <row r="12" spans="1:15" ht="15.75">
      <c r="A12" s="152" t="s">
        <v>40</v>
      </c>
      <c r="B12" s="20">
        <v>1</v>
      </c>
      <c r="C12" s="3"/>
      <c r="D12" s="3"/>
      <c r="E12" s="90"/>
      <c r="F12" s="24"/>
      <c r="G12" s="23"/>
      <c r="H12" s="24"/>
      <c r="I12" s="90"/>
      <c r="J12" s="60"/>
      <c r="K12" s="23"/>
      <c r="M12" s="61"/>
      <c r="N12" s="61"/>
      <c r="O12" s="61"/>
    </row>
    <row r="13" spans="1:12" ht="15.75">
      <c r="A13" s="153"/>
      <c r="B13" s="20">
        <v>2</v>
      </c>
      <c r="C13" s="3"/>
      <c r="D13" s="3"/>
      <c r="E13" s="105"/>
      <c r="F13" s="24"/>
      <c r="G13" s="23"/>
      <c r="H13" s="24"/>
      <c r="I13" s="105"/>
      <c r="J13" s="60"/>
      <c r="K13" s="23"/>
      <c r="L13" s="62"/>
    </row>
    <row r="14" spans="1:11" ht="15.75">
      <c r="A14" s="153"/>
      <c r="B14" s="20">
        <v>3</v>
      </c>
      <c r="C14" s="3"/>
      <c r="D14" s="3"/>
      <c r="E14" s="105"/>
      <c r="F14" s="24"/>
      <c r="G14" s="23"/>
      <c r="H14" s="23"/>
      <c r="I14" s="23"/>
      <c r="J14" s="59"/>
      <c r="K14" s="23"/>
    </row>
    <row r="15" spans="1:11" ht="15.75">
      <c r="A15" s="153"/>
      <c r="B15" s="20">
        <v>4</v>
      </c>
      <c r="C15" s="3"/>
      <c r="D15" s="3"/>
      <c r="E15" s="105"/>
      <c r="F15" s="24"/>
      <c r="G15" s="23"/>
      <c r="H15" s="23"/>
      <c r="I15" s="23"/>
      <c r="J15" s="59"/>
      <c r="K15" s="23"/>
    </row>
    <row r="16" spans="1:11" ht="15.75">
      <c r="A16" s="153"/>
      <c r="B16" s="20">
        <v>5</v>
      </c>
      <c r="C16" s="3"/>
      <c r="D16" s="3"/>
      <c r="E16" s="105"/>
      <c r="F16" s="24"/>
      <c r="G16" s="23"/>
      <c r="H16" s="23"/>
      <c r="I16" s="23"/>
      <c r="J16" s="60"/>
      <c r="K16" s="23"/>
    </row>
    <row r="17" spans="1:11" ht="15.75">
      <c r="A17" s="154"/>
      <c r="B17" s="20">
        <v>6</v>
      </c>
      <c r="C17" s="3"/>
      <c r="D17" s="3"/>
      <c r="E17" s="105"/>
      <c r="F17" s="24"/>
      <c r="G17" s="23"/>
      <c r="H17" s="23"/>
      <c r="I17" s="23"/>
      <c r="J17" s="60"/>
      <c r="K17" s="23"/>
    </row>
    <row r="18" spans="1:15" ht="15.75">
      <c r="A18" s="152" t="s">
        <v>48</v>
      </c>
      <c r="B18" s="20">
        <v>1</v>
      </c>
      <c r="C18" s="3"/>
      <c r="D18" s="3"/>
      <c r="E18" s="90"/>
      <c r="F18" s="24"/>
      <c r="G18" s="23"/>
      <c r="H18" s="24"/>
      <c r="I18" s="90"/>
      <c r="J18" s="60"/>
      <c r="K18" s="23"/>
      <c r="M18" s="61"/>
      <c r="N18" s="61"/>
      <c r="O18" s="61"/>
    </row>
    <row r="19" spans="1:12" ht="15.75">
      <c r="A19" s="153"/>
      <c r="B19" s="20">
        <v>2</v>
      </c>
      <c r="C19" s="3"/>
      <c r="D19" s="3"/>
      <c r="E19" s="105"/>
      <c r="F19" s="24"/>
      <c r="G19" s="23"/>
      <c r="H19" s="24"/>
      <c r="I19" s="105"/>
      <c r="J19" s="60"/>
      <c r="K19" s="23"/>
      <c r="L19" s="62"/>
    </row>
    <row r="20" spans="1:11" ht="15.75">
      <c r="A20" s="153"/>
      <c r="B20" s="20">
        <v>3</v>
      </c>
      <c r="C20" s="3"/>
      <c r="D20" s="3"/>
      <c r="E20" s="105"/>
      <c r="F20" s="24"/>
      <c r="G20" s="23"/>
      <c r="H20" s="23"/>
      <c r="I20" s="23"/>
      <c r="J20" s="60"/>
      <c r="K20" s="23"/>
    </row>
    <row r="21" spans="1:11" ht="15.75">
      <c r="A21" s="153"/>
      <c r="B21" s="20">
        <v>4</v>
      </c>
      <c r="C21" s="3"/>
      <c r="D21" s="3"/>
      <c r="E21" s="105"/>
      <c r="F21" s="24"/>
      <c r="G21" s="23"/>
      <c r="H21" s="23"/>
      <c r="I21" s="23"/>
      <c r="J21" s="60"/>
      <c r="K21" s="23"/>
    </row>
    <row r="22" spans="1:11" ht="15.75">
      <c r="A22" s="153"/>
      <c r="B22" s="20">
        <v>5</v>
      </c>
      <c r="C22" s="3"/>
      <c r="D22" s="3"/>
      <c r="E22" s="105"/>
      <c r="F22" s="24"/>
      <c r="G22" s="23"/>
      <c r="H22" s="23"/>
      <c r="I22" s="23"/>
      <c r="J22" s="60"/>
      <c r="K22" s="23"/>
    </row>
    <row r="23" spans="1:11" ht="15.75">
      <c r="A23" s="154"/>
      <c r="B23" s="20">
        <v>6</v>
      </c>
      <c r="C23" s="3"/>
      <c r="D23" s="3"/>
      <c r="E23" s="105"/>
      <c r="F23" s="24"/>
      <c r="G23" s="23"/>
      <c r="H23" s="23"/>
      <c r="I23" s="23"/>
      <c r="J23" s="60"/>
      <c r="K23" s="23"/>
    </row>
    <row r="24" spans="1:15" ht="15.75">
      <c r="A24" s="152" t="s">
        <v>125</v>
      </c>
      <c r="B24" s="20">
        <v>1</v>
      </c>
      <c r="C24" s="3"/>
      <c r="D24" s="3"/>
      <c r="E24" s="90"/>
      <c r="F24" s="24"/>
      <c r="G24" s="23"/>
      <c r="H24" s="24"/>
      <c r="I24" s="90"/>
      <c r="J24" s="60"/>
      <c r="K24" s="23"/>
      <c r="M24" s="61"/>
      <c r="N24" s="61"/>
      <c r="O24" s="61"/>
    </row>
    <row r="25" spans="1:12" ht="15.75">
      <c r="A25" s="153"/>
      <c r="B25" s="20">
        <v>2</v>
      </c>
      <c r="C25" s="3"/>
      <c r="D25" s="3"/>
      <c r="E25" s="105"/>
      <c r="F25" s="24"/>
      <c r="G25" s="23"/>
      <c r="H25" s="24"/>
      <c r="I25" s="105"/>
      <c r="J25" s="60"/>
      <c r="K25" s="23"/>
      <c r="L25" s="62"/>
    </row>
    <row r="26" spans="1:11" ht="15.75">
      <c r="A26" s="153"/>
      <c r="B26" s="20">
        <v>3</v>
      </c>
      <c r="C26" s="3"/>
      <c r="D26" s="3"/>
      <c r="E26" s="105"/>
      <c r="F26" s="24"/>
      <c r="G26" s="23"/>
      <c r="H26" s="23"/>
      <c r="I26" s="23"/>
      <c r="J26" s="60"/>
      <c r="K26" s="23"/>
    </row>
    <row r="27" spans="1:11" ht="15.75">
      <c r="A27" s="153"/>
      <c r="B27" s="20">
        <v>4</v>
      </c>
      <c r="C27" s="3"/>
      <c r="D27" s="3"/>
      <c r="E27" s="105"/>
      <c r="F27" s="24"/>
      <c r="G27" s="23"/>
      <c r="H27" s="23"/>
      <c r="I27" s="23"/>
      <c r="J27" s="60"/>
      <c r="K27" s="23"/>
    </row>
    <row r="28" spans="1:11" ht="15.75">
      <c r="A28" s="153"/>
      <c r="B28" s="20">
        <v>5</v>
      </c>
      <c r="C28" s="3"/>
      <c r="D28" s="3"/>
      <c r="E28" s="105"/>
      <c r="F28" s="24"/>
      <c r="G28" s="23"/>
      <c r="H28" s="23"/>
      <c r="I28" s="23"/>
      <c r="J28" s="60"/>
      <c r="K28" s="23"/>
    </row>
    <row r="29" spans="1:11" ht="15.75">
      <c r="A29" s="153"/>
      <c r="B29" s="20">
        <v>6</v>
      </c>
      <c r="C29" s="3"/>
      <c r="D29" s="3"/>
      <c r="E29" s="105"/>
      <c r="F29" s="24"/>
      <c r="G29" s="23"/>
      <c r="H29" s="23"/>
      <c r="I29" s="23"/>
      <c r="J29" s="60"/>
      <c r="K29" s="23"/>
    </row>
    <row r="32" spans="1:11" ht="46.5" customHeight="1">
      <c r="A32" s="158" t="s">
        <v>39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</row>
    <row r="33" spans="1:11" ht="17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</sheetData>
  <sheetProtection/>
  <mergeCells count="18">
    <mergeCell ref="J3:K3"/>
    <mergeCell ref="K4:K5"/>
    <mergeCell ref="A2:K2"/>
    <mergeCell ref="I4:I5"/>
    <mergeCell ref="J4:J5"/>
    <mergeCell ref="A4:A5"/>
    <mergeCell ref="B4:B5"/>
    <mergeCell ref="C4:C5"/>
    <mergeCell ref="D4:D5"/>
    <mergeCell ref="E4:E5"/>
    <mergeCell ref="A33:K34"/>
    <mergeCell ref="F4:F5"/>
    <mergeCell ref="G4:H4"/>
    <mergeCell ref="A12:A17"/>
    <mergeCell ref="A6:A11"/>
    <mergeCell ref="A18:A23"/>
    <mergeCell ref="A24:A29"/>
    <mergeCell ref="A32:K3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6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5.8515625" style="63" customWidth="1"/>
    <col min="2" max="2" width="14.8515625" style="63" customWidth="1"/>
    <col min="3" max="3" width="56.140625" style="64" customWidth="1"/>
    <col min="4" max="4" width="11.140625" style="63" customWidth="1"/>
    <col min="5" max="5" width="19.57421875" style="63" bestFit="1" customWidth="1"/>
    <col min="6" max="6" width="19.421875" style="63" customWidth="1"/>
    <col min="7" max="16384" width="9.140625" style="63" customWidth="1"/>
  </cols>
  <sheetData>
    <row r="1" spans="1:6" ht="54.75" customHeight="1">
      <c r="A1" s="165" t="s">
        <v>770</v>
      </c>
      <c r="B1" s="165"/>
      <c r="C1" s="165"/>
      <c r="D1" s="165"/>
      <c r="E1" s="165"/>
      <c r="F1" s="165"/>
    </row>
    <row r="2" spans="1:6" ht="61.5" customHeight="1">
      <c r="A2" s="166" t="s">
        <v>0</v>
      </c>
      <c r="B2" s="166" t="s">
        <v>19</v>
      </c>
      <c r="C2" s="166" t="s">
        <v>20</v>
      </c>
      <c r="D2" s="166" t="s">
        <v>21</v>
      </c>
      <c r="E2" s="166"/>
      <c r="F2" s="166" t="s">
        <v>22</v>
      </c>
    </row>
    <row r="3" spans="1:6" ht="27" customHeight="1">
      <c r="A3" s="166"/>
      <c r="B3" s="166"/>
      <c r="C3" s="166"/>
      <c r="D3" s="58" t="s">
        <v>23</v>
      </c>
      <c r="E3" s="58" t="s">
        <v>24</v>
      </c>
      <c r="F3" s="166"/>
    </row>
    <row r="4" spans="1:6" ht="30">
      <c r="A4" s="162" t="s">
        <v>9</v>
      </c>
      <c r="B4" s="162" t="s">
        <v>25</v>
      </c>
      <c r="C4" s="65" t="s">
        <v>323</v>
      </c>
      <c r="D4" s="12">
        <v>2</v>
      </c>
      <c r="E4" s="13">
        <v>270000</v>
      </c>
      <c r="F4" s="44" t="s">
        <v>18</v>
      </c>
    </row>
    <row r="5" spans="1:6" ht="30">
      <c r="A5" s="163"/>
      <c r="B5" s="163"/>
      <c r="C5" s="107" t="s">
        <v>324</v>
      </c>
      <c r="D5" s="12">
        <v>300</v>
      </c>
      <c r="E5" s="13">
        <v>5220000</v>
      </c>
      <c r="F5" s="44" t="s">
        <v>18</v>
      </c>
    </row>
    <row r="6" spans="1:6" ht="30">
      <c r="A6" s="163"/>
      <c r="B6" s="163"/>
      <c r="C6" s="107" t="s">
        <v>325</v>
      </c>
      <c r="D6" s="12">
        <v>200</v>
      </c>
      <c r="E6" s="13">
        <v>2100000</v>
      </c>
      <c r="F6" s="44" t="s">
        <v>18</v>
      </c>
    </row>
    <row r="7" spans="1:6" ht="30">
      <c r="A7" s="163"/>
      <c r="B7" s="163"/>
      <c r="C7" s="107" t="s">
        <v>283</v>
      </c>
      <c r="D7" s="12">
        <v>6858</v>
      </c>
      <c r="E7" s="13">
        <v>15773400</v>
      </c>
      <c r="F7" s="44" t="s">
        <v>18</v>
      </c>
    </row>
    <row r="8" spans="1:6" ht="30">
      <c r="A8" s="163"/>
      <c r="B8" s="163"/>
      <c r="C8" s="107" t="s">
        <v>326</v>
      </c>
      <c r="D8" s="12">
        <v>1000</v>
      </c>
      <c r="E8" s="13">
        <v>10000000</v>
      </c>
      <c r="F8" s="44" t="s">
        <v>18</v>
      </c>
    </row>
    <row r="9" spans="1:6" ht="15.75">
      <c r="A9" s="163"/>
      <c r="B9" s="163"/>
      <c r="C9" s="107" t="s">
        <v>313</v>
      </c>
      <c r="D9" s="12">
        <v>20</v>
      </c>
      <c r="E9" s="13">
        <v>400000</v>
      </c>
      <c r="F9" s="44" t="s">
        <v>216</v>
      </c>
    </row>
    <row r="10" spans="1:6" ht="30">
      <c r="A10" s="163"/>
      <c r="B10" s="163"/>
      <c r="C10" s="107" t="s">
        <v>327</v>
      </c>
      <c r="D10" s="12">
        <v>10</v>
      </c>
      <c r="E10" s="13">
        <v>7480000</v>
      </c>
      <c r="F10" s="44" t="s">
        <v>18</v>
      </c>
    </row>
    <row r="11" spans="1:6" ht="30">
      <c r="A11" s="163"/>
      <c r="B11" s="163"/>
      <c r="C11" s="107" t="s">
        <v>328</v>
      </c>
      <c r="D11" s="12">
        <v>100</v>
      </c>
      <c r="E11" s="13">
        <v>314400</v>
      </c>
      <c r="F11" s="44" t="s">
        <v>18</v>
      </c>
    </row>
    <row r="12" spans="1:6" ht="31.5">
      <c r="A12" s="163"/>
      <c r="B12" s="163"/>
      <c r="C12" s="107" t="s">
        <v>329</v>
      </c>
      <c r="D12" s="12">
        <v>2</v>
      </c>
      <c r="E12" s="13">
        <v>5796642</v>
      </c>
      <c r="F12" s="44" t="s">
        <v>18</v>
      </c>
    </row>
    <row r="13" spans="1:6" ht="30">
      <c r="A13" s="163"/>
      <c r="B13" s="163"/>
      <c r="C13" s="107" t="s">
        <v>330</v>
      </c>
      <c r="D13" s="12">
        <v>1</v>
      </c>
      <c r="E13" s="13">
        <v>3450000</v>
      </c>
      <c r="F13" s="44" t="s">
        <v>18</v>
      </c>
    </row>
    <row r="14" spans="1:6" ht="30">
      <c r="A14" s="163"/>
      <c r="B14" s="163"/>
      <c r="C14" s="107" t="s">
        <v>331</v>
      </c>
      <c r="D14" s="12">
        <v>15</v>
      </c>
      <c r="E14" s="13">
        <v>1710000</v>
      </c>
      <c r="F14" s="44" t="s">
        <v>18</v>
      </c>
    </row>
    <row r="15" spans="1:6" ht="30">
      <c r="A15" s="163"/>
      <c r="B15" s="163"/>
      <c r="C15" s="107" t="s">
        <v>332</v>
      </c>
      <c r="D15" s="12">
        <v>90</v>
      </c>
      <c r="E15" s="13">
        <v>109170000</v>
      </c>
      <c r="F15" s="44" t="s">
        <v>18</v>
      </c>
    </row>
    <row r="16" spans="1:6" ht="30">
      <c r="A16" s="163"/>
      <c r="B16" s="163"/>
      <c r="C16" s="107" t="s">
        <v>333</v>
      </c>
      <c r="D16" s="12">
        <v>3</v>
      </c>
      <c r="E16" s="13">
        <v>660000</v>
      </c>
      <c r="F16" s="44" t="s">
        <v>18</v>
      </c>
    </row>
    <row r="17" spans="1:6" ht="30">
      <c r="A17" s="163"/>
      <c r="B17" s="163"/>
      <c r="C17" s="107" t="s">
        <v>334</v>
      </c>
      <c r="D17" s="12">
        <v>12</v>
      </c>
      <c r="E17" s="13">
        <v>180000</v>
      </c>
      <c r="F17" s="44" t="s">
        <v>18</v>
      </c>
    </row>
    <row r="18" spans="1:6" ht="30">
      <c r="A18" s="163"/>
      <c r="B18" s="163"/>
      <c r="C18" s="107" t="s">
        <v>335</v>
      </c>
      <c r="D18" s="12">
        <v>10</v>
      </c>
      <c r="E18" s="13">
        <v>5300000</v>
      </c>
      <c r="F18" s="44" t="s">
        <v>18</v>
      </c>
    </row>
    <row r="19" spans="1:6" ht="30">
      <c r="A19" s="163"/>
      <c r="B19" s="163"/>
      <c r="C19" s="107" t="s">
        <v>336</v>
      </c>
      <c r="D19" s="12">
        <v>90</v>
      </c>
      <c r="E19" s="13">
        <v>2430000</v>
      </c>
      <c r="F19" s="44" t="s">
        <v>18</v>
      </c>
    </row>
    <row r="20" spans="1:6" ht="30">
      <c r="A20" s="163"/>
      <c r="B20" s="163"/>
      <c r="C20" s="107" t="s">
        <v>337</v>
      </c>
      <c r="D20" s="12">
        <v>10</v>
      </c>
      <c r="E20" s="13">
        <v>2990000</v>
      </c>
      <c r="F20" s="44" t="s">
        <v>18</v>
      </c>
    </row>
    <row r="21" spans="1:6" ht="30">
      <c r="A21" s="163"/>
      <c r="B21" s="163"/>
      <c r="C21" s="107" t="s">
        <v>338</v>
      </c>
      <c r="D21" s="12">
        <v>10</v>
      </c>
      <c r="E21" s="13">
        <v>1860000</v>
      </c>
      <c r="F21" s="44" t="s">
        <v>18</v>
      </c>
    </row>
    <row r="22" spans="1:6" ht="30">
      <c r="A22" s="163"/>
      <c r="B22" s="163"/>
      <c r="C22" s="107" t="s">
        <v>339</v>
      </c>
      <c r="D22" s="12">
        <v>5</v>
      </c>
      <c r="E22" s="13">
        <v>9375000</v>
      </c>
      <c r="F22" s="44" t="s">
        <v>18</v>
      </c>
    </row>
    <row r="23" spans="1:6" ht="30">
      <c r="A23" s="163"/>
      <c r="B23" s="163"/>
      <c r="C23" s="107" t="s">
        <v>340</v>
      </c>
      <c r="D23" s="12">
        <v>50</v>
      </c>
      <c r="E23" s="13">
        <v>940000</v>
      </c>
      <c r="F23" s="44" t="s">
        <v>18</v>
      </c>
    </row>
    <row r="24" spans="1:6" ht="30">
      <c r="A24" s="163"/>
      <c r="B24" s="163"/>
      <c r="C24" s="107" t="s">
        <v>341</v>
      </c>
      <c r="D24" s="12">
        <v>200</v>
      </c>
      <c r="E24" s="13">
        <v>1937600</v>
      </c>
      <c r="F24" s="44" t="s">
        <v>18</v>
      </c>
    </row>
    <row r="25" spans="1:6" ht="30">
      <c r="A25" s="163"/>
      <c r="B25" s="163"/>
      <c r="C25" s="107" t="s">
        <v>342</v>
      </c>
      <c r="D25" s="12">
        <v>90</v>
      </c>
      <c r="E25" s="13">
        <v>585000</v>
      </c>
      <c r="F25" s="44" t="s">
        <v>18</v>
      </c>
    </row>
    <row r="26" spans="1:6" ht="30">
      <c r="A26" s="163"/>
      <c r="B26" s="163"/>
      <c r="C26" s="107" t="s">
        <v>343</v>
      </c>
      <c r="D26" s="12">
        <v>666</v>
      </c>
      <c r="E26" s="13">
        <v>2997000</v>
      </c>
      <c r="F26" s="44" t="s">
        <v>18</v>
      </c>
    </row>
    <row r="27" spans="1:6" ht="31.5">
      <c r="A27" s="163"/>
      <c r="B27" s="163"/>
      <c r="C27" s="107" t="s">
        <v>389</v>
      </c>
      <c r="D27" s="12">
        <v>2</v>
      </c>
      <c r="E27" s="13">
        <v>940800</v>
      </c>
      <c r="F27" s="44" t="s">
        <v>18</v>
      </c>
    </row>
    <row r="28" spans="1:6" ht="47.25">
      <c r="A28" s="163"/>
      <c r="B28" s="163"/>
      <c r="C28" s="107" t="s">
        <v>390</v>
      </c>
      <c r="D28" s="12">
        <v>1</v>
      </c>
      <c r="E28" s="13">
        <v>29500000</v>
      </c>
      <c r="F28" s="44" t="s">
        <v>18</v>
      </c>
    </row>
    <row r="29" spans="1:6" ht="47.25">
      <c r="A29" s="163"/>
      <c r="B29" s="163"/>
      <c r="C29" s="107" t="s">
        <v>391</v>
      </c>
      <c r="D29" s="12">
        <v>3</v>
      </c>
      <c r="E29" s="13">
        <v>2040000</v>
      </c>
      <c r="F29" s="44" t="s">
        <v>18</v>
      </c>
    </row>
    <row r="30" spans="1:6" ht="47.25">
      <c r="A30" s="163"/>
      <c r="B30" s="163"/>
      <c r="C30" s="107" t="s">
        <v>390</v>
      </c>
      <c r="D30" s="12">
        <v>1</v>
      </c>
      <c r="E30" s="13">
        <v>18176248</v>
      </c>
      <c r="F30" s="44" t="s">
        <v>18</v>
      </c>
    </row>
    <row r="31" spans="1:6" ht="30">
      <c r="A31" s="163"/>
      <c r="B31" s="163"/>
      <c r="C31" s="107" t="s">
        <v>392</v>
      </c>
      <c r="D31" s="12">
        <v>85</v>
      </c>
      <c r="E31" s="13">
        <v>1247120000</v>
      </c>
      <c r="F31" s="44" t="s">
        <v>18</v>
      </c>
    </row>
    <row r="32" spans="1:6" ht="30">
      <c r="A32" s="163"/>
      <c r="B32" s="163"/>
      <c r="C32" s="107" t="s">
        <v>393</v>
      </c>
      <c r="D32" s="12">
        <v>70</v>
      </c>
      <c r="E32" s="13">
        <v>411733280</v>
      </c>
      <c r="F32" s="44" t="s">
        <v>18</v>
      </c>
    </row>
    <row r="33" spans="1:6" ht="47.25">
      <c r="A33" s="163"/>
      <c r="B33" s="163"/>
      <c r="C33" s="107" t="s">
        <v>394</v>
      </c>
      <c r="D33" s="12">
        <v>9</v>
      </c>
      <c r="E33" s="13">
        <v>4050000</v>
      </c>
      <c r="F33" s="44" t="s">
        <v>18</v>
      </c>
    </row>
    <row r="34" spans="1:6" ht="47.25">
      <c r="A34" s="163"/>
      <c r="B34" s="163"/>
      <c r="C34" s="107" t="s">
        <v>395</v>
      </c>
      <c r="D34" s="12">
        <v>5</v>
      </c>
      <c r="E34" s="13">
        <v>2500000</v>
      </c>
      <c r="F34" s="44" t="s">
        <v>18</v>
      </c>
    </row>
    <row r="35" spans="1:6" ht="31.5">
      <c r="A35" s="163"/>
      <c r="B35" s="163"/>
      <c r="C35" s="107" t="s">
        <v>396</v>
      </c>
      <c r="D35" s="12">
        <v>11</v>
      </c>
      <c r="E35" s="13">
        <v>13858735</v>
      </c>
      <c r="F35" s="44" t="s">
        <v>18</v>
      </c>
    </row>
    <row r="36" spans="1:6" ht="94.5">
      <c r="A36" s="163"/>
      <c r="B36" s="163"/>
      <c r="C36" s="107" t="s">
        <v>397</v>
      </c>
      <c r="D36" s="12">
        <v>1</v>
      </c>
      <c r="E36" s="13">
        <v>2117420000</v>
      </c>
      <c r="F36" s="44" t="s">
        <v>18</v>
      </c>
    </row>
    <row r="37" spans="1:6" ht="31.5">
      <c r="A37" s="163"/>
      <c r="B37" s="163"/>
      <c r="C37" s="107" t="s">
        <v>398</v>
      </c>
      <c r="D37" s="12">
        <v>1</v>
      </c>
      <c r="E37" s="13">
        <v>36273941</v>
      </c>
      <c r="F37" s="44" t="s">
        <v>18</v>
      </c>
    </row>
    <row r="38" spans="1:6" ht="30">
      <c r="A38" s="163"/>
      <c r="B38" s="163"/>
      <c r="C38" s="107" t="s">
        <v>399</v>
      </c>
      <c r="D38" s="12">
        <v>12</v>
      </c>
      <c r="E38" s="13">
        <v>179262431.04</v>
      </c>
      <c r="F38" s="44" t="s">
        <v>18</v>
      </c>
    </row>
    <row r="39" spans="1:6" ht="94.5">
      <c r="A39" s="163"/>
      <c r="B39" s="163"/>
      <c r="C39" s="107" t="s">
        <v>400</v>
      </c>
      <c r="D39" s="12">
        <v>5791</v>
      </c>
      <c r="E39" s="13">
        <v>387997000</v>
      </c>
      <c r="F39" s="44" t="s">
        <v>18</v>
      </c>
    </row>
    <row r="40" spans="1:6" ht="47.25">
      <c r="A40" s="163"/>
      <c r="B40" s="163"/>
      <c r="C40" s="107" t="s">
        <v>401</v>
      </c>
      <c r="D40" s="12">
        <v>1</v>
      </c>
      <c r="E40" s="13">
        <v>450000</v>
      </c>
      <c r="F40" s="44" t="s">
        <v>18</v>
      </c>
    </row>
    <row r="41" spans="1:6" ht="47.25">
      <c r="A41" s="163"/>
      <c r="B41" s="163"/>
      <c r="C41" s="107" t="s">
        <v>402</v>
      </c>
      <c r="D41" s="12">
        <v>11</v>
      </c>
      <c r="E41" s="13">
        <v>5500000</v>
      </c>
      <c r="F41" s="44" t="s">
        <v>18</v>
      </c>
    </row>
    <row r="42" spans="1:6" ht="47.25">
      <c r="A42" s="163"/>
      <c r="B42" s="163"/>
      <c r="C42" s="107" t="s">
        <v>401</v>
      </c>
      <c r="D42" s="12">
        <v>1</v>
      </c>
      <c r="E42" s="13">
        <v>300000</v>
      </c>
      <c r="F42" s="44" t="s">
        <v>18</v>
      </c>
    </row>
    <row r="43" spans="1:6" ht="47.25">
      <c r="A43" s="163"/>
      <c r="B43" s="163"/>
      <c r="C43" s="107" t="s">
        <v>403</v>
      </c>
      <c r="D43" s="12">
        <v>1</v>
      </c>
      <c r="E43" s="13">
        <v>12335253</v>
      </c>
      <c r="F43" s="44" t="s">
        <v>18</v>
      </c>
    </row>
    <row r="44" spans="1:6" ht="47.25">
      <c r="A44" s="163"/>
      <c r="B44" s="163"/>
      <c r="C44" s="107" t="s">
        <v>404</v>
      </c>
      <c r="D44" s="12">
        <v>1</v>
      </c>
      <c r="E44" s="13">
        <v>15474936</v>
      </c>
      <c r="F44" s="44" t="s">
        <v>18</v>
      </c>
    </row>
    <row r="45" spans="1:6" ht="31.5">
      <c r="A45" s="163"/>
      <c r="B45" s="163"/>
      <c r="C45" s="107" t="s">
        <v>405</v>
      </c>
      <c r="D45" s="12">
        <v>1</v>
      </c>
      <c r="E45" s="13">
        <v>456000000</v>
      </c>
      <c r="F45" s="44" t="s">
        <v>18</v>
      </c>
    </row>
    <row r="46" spans="1:6" ht="47.25">
      <c r="A46" s="163"/>
      <c r="B46" s="163"/>
      <c r="C46" s="107" t="s">
        <v>406</v>
      </c>
      <c r="D46" s="12">
        <v>1</v>
      </c>
      <c r="E46" s="13">
        <v>326850000</v>
      </c>
      <c r="F46" s="44" t="s">
        <v>18</v>
      </c>
    </row>
    <row r="47" spans="1:6" ht="30">
      <c r="A47" s="163"/>
      <c r="B47" s="163"/>
      <c r="C47" s="107" t="s">
        <v>321</v>
      </c>
      <c r="D47" s="12">
        <v>1</v>
      </c>
      <c r="E47" s="13">
        <v>18289675.7</v>
      </c>
      <c r="F47" s="44" t="s">
        <v>18</v>
      </c>
    </row>
    <row r="48" spans="1:6" ht="30">
      <c r="A48" s="163"/>
      <c r="B48" s="163"/>
      <c r="C48" s="107" t="s">
        <v>321</v>
      </c>
      <c r="D48" s="12">
        <v>1</v>
      </c>
      <c r="E48" s="13">
        <v>15329212.51</v>
      </c>
      <c r="F48" s="44" t="s">
        <v>18</v>
      </c>
    </row>
    <row r="49" spans="1:6" ht="31.5">
      <c r="A49" s="163"/>
      <c r="B49" s="163"/>
      <c r="C49" s="107" t="s">
        <v>745</v>
      </c>
      <c r="D49" s="12">
        <v>10</v>
      </c>
      <c r="E49" s="13">
        <v>5000000</v>
      </c>
      <c r="F49" s="44" t="s">
        <v>18</v>
      </c>
    </row>
    <row r="50" spans="1:6" ht="31.5">
      <c r="A50" s="163"/>
      <c r="B50" s="163"/>
      <c r="C50" s="107" t="s">
        <v>746</v>
      </c>
      <c r="D50" s="12">
        <v>2</v>
      </c>
      <c r="E50" s="13">
        <v>23408390</v>
      </c>
      <c r="F50" s="44" t="s">
        <v>18</v>
      </c>
    </row>
    <row r="51" spans="1:6" ht="31.5">
      <c r="A51" s="163"/>
      <c r="B51" s="163"/>
      <c r="C51" s="107" t="s">
        <v>747</v>
      </c>
      <c r="D51" s="12">
        <v>2</v>
      </c>
      <c r="E51" s="13">
        <v>630000</v>
      </c>
      <c r="F51" s="44" t="s">
        <v>18</v>
      </c>
    </row>
    <row r="52" spans="1:6" ht="47.25">
      <c r="A52" s="163"/>
      <c r="B52" s="163"/>
      <c r="C52" s="107" t="s">
        <v>407</v>
      </c>
      <c r="D52" s="12">
        <v>90</v>
      </c>
      <c r="E52" s="13">
        <v>2160000</v>
      </c>
      <c r="F52" s="44" t="s">
        <v>18</v>
      </c>
    </row>
    <row r="53" spans="1:6" ht="31.5">
      <c r="A53" s="163"/>
      <c r="B53" s="163"/>
      <c r="C53" s="107" t="s">
        <v>746</v>
      </c>
      <c r="D53" s="12">
        <v>2</v>
      </c>
      <c r="E53" s="13">
        <v>5292000</v>
      </c>
      <c r="F53" s="44" t="s">
        <v>18</v>
      </c>
    </row>
    <row r="54" spans="1:6" ht="31.5">
      <c r="A54" s="163"/>
      <c r="B54" s="163"/>
      <c r="C54" s="107" t="s">
        <v>746</v>
      </c>
      <c r="D54" s="12">
        <v>2</v>
      </c>
      <c r="E54" s="13">
        <v>6142000</v>
      </c>
      <c r="F54" s="44" t="s">
        <v>18</v>
      </c>
    </row>
    <row r="55" spans="1:6" ht="31.5">
      <c r="A55" s="163"/>
      <c r="B55" s="163"/>
      <c r="C55" s="107" t="s">
        <v>748</v>
      </c>
      <c r="D55" s="12">
        <v>1</v>
      </c>
      <c r="E55" s="13">
        <v>6344474</v>
      </c>
      <c r="F55" s="44" t="s">
        <v>18</v>
      </c>
    </row>
    <row r="56" spans="1:6" ht="47.25">
      <c r="A56" s="163"/>
      <c r="B56" s="163"/>
      <c r="C56" s="107" t="s">
        <v>749</v>
      </c>
      <c r="D56" s="12">
        <v>15</v>
      </c>
      <c r="E56" s="13">
        <v>6000000</v>
      </c>
      <c r="F56" s="44" t="s">
        <v>18</v>
      </c>
    </row>
    <row r="57" spans="1:6" ht="31.5">
      <c r="A57" s="163"/>
      <c r="B57" s="163"/>
      <c r="C57" s="107" t="s">
        <v>750</v>
      </c>
      <c r="D57" s="12">
        <v>4</v>
      </c>
      <c r="E57" s="13">
        <v>2248960</v>
      </c>
      <c r="F57" s="44" t="s">
        <v>18</v>
      </c>
    </row>
    <row r="58" spans="1:6" ht="94.5">
      <c r="A58" s="163"/>
      <c r="B58" s="163"/>
      <c r="C58" s="107" t="s">
        <v>408</v>
      </c>
      <c r="D58" s="12">
        <v>1</v>
      </c>
      <c r="E58" s="13">
        <v>1471000000</v>
      </c>
      <c r="F58" s="44" t="s">
        <v>18</v>
      </c>
    </row>
    <row r="59" spans="1:6" ht="31.5">
      <c r="A59" s="163"/>
      <c r="B59" s="163"/>
      <c r="C59" s="107" t="s">
        <v>409</v>
      </c>
      <c r="D59" s="12">
        <v>12</v>
      </c>
      <c r="E59" s="13">
        <v>7800000</v>
      </c>
      <c r="F59" s="44" t="s">
        <v>18</v>
      </c>
    </row>
    <row r="60" spans="1:6" ht="47.25">
      <c r="A60" s="163"/>
      <c r="B60" s="163"/>
      <c r="C60" s="107" t="s">
        <v>751</v>
      </c>
      <c r="D60" s="12">
        <v>1</v>
      </c>
      <c r="E60" s="13">
        <v>1500000000</v>
      </c>
      <c r="F60" s="44" t="s">
        <v>18</v>
      </c>
    </row>
    <row r="61" spans="1:6" ht="31.5">
      <c r="A61" s="163"/>
      <c r="B61" s="163"/>
      <c r="C61" s="107" t="s">
        <v>410</v>
      </c>
      <c r="D61" s="12">
        <v>90</v>
      </c>
      <c r="E61" s="13">
        <v>2250000</v>
      </c>
      <c r="F61" s="44" t="s">
        <v>18</v>
      </c>
    </row>
    <row r="62" spans="1:6" ht="31.5">
      <c r="A62" s="163"/>
      <c r="B62" s="163"/>
      <c r="C62" s="107" t="s">
        <v>411</v>
      </c>
      <c r="D62" s="12">
        <v>90</v>
      </c>
      <c r="E62" s="13">
        <v>5400000</v>
      </c>
      <c r="F62" s="44" t="s">
        <v>18</v>
      </c>
    </row>
    <row r="63" spans="1:6" ht="31.5">
      <c r="A63" s="163"/>
      <c r="B63" s="163"/>
      <c r="C63" s="107" t="s">
        <v>412</v>
      </c>
      <c r="D63" s="12">
        <v>45</v>
      </c>
      <c r="E63" s="13">
        <v>2250000</v>
      </c>
      <c r="F63" s="44" t="s">
        <v>18</v>
      </c>
    </row>
    <row r="64" spans="1:6" ht="31.5">
      <c r="A64" s="163"/>
      <c r="B64" s="163"/>
      <c r="C64" s="107" t="s">
        <v>413</v>
      </c>
      <c r="D64" s="12">
        <v>90</v>
      </c>
      <c r="E64" s="13">
        <v>5400000</v>
      </c>
      <c r="F64" s="44" t="s">
        <v>18</v>
      </c>
    </row>
    <row r="65" spans="1:6" ht="63">
      <c r="A65" s="163"/>
      <c r="B65" s="163"/>
      <c r="C65" s="107" t="s">
        <v>414</v>
      </c>
      <c r="D65" s="12">
        <v>1</v>
      </c>
      <c r="E65" s="13">
        <v>650000000</v>
      </c>
      <c r="F65" s="44" t="s">
        <v>18</v>
      </c>
    </row>
    <row r="66" spans="1:6" ht="63">
      <c r="A66" s="163"/>
      <c r="B66" s="163"/>
      <c r="C66" s="107" t="s">
        <v>752</v>
      </c>
      <c r="D66" s="12">
        <v>1</v>
      </c>
      <c r="E66" s="13">
        <v>850000000</v>
      </c>
      <c r="F66" s="44" t="s">
        <v>18</v>
      </c>
    </row>
    <row r="67" spans="1:6" ht="31.5">
      <c r="A67" s="163"/>
      <c r="B67" s="163"/>
      <c r="C67" s="107" t="s">
        <v>415</v>
      </c>
      <c r="D67" s="12">
        <v>45</v>
      </c>
      <c r="E67" s="13">
        <v>2250000</v>
      </c>
      <c r="F67" s="44" t="s">
        <v>18</v>
      </c>
    </row>
    <row r="68" spans="1:6" ht="31.5">
      <c r="A68" s="163"/>
      <c r="B68" s="163"/>
      <c r="C68" s="107" t="s">
        <v>416</v>
      </c>
      <c r="D68" s="12">
        <v>90</v>
      </c>
      <c r="E68" s="13">
        <v>9000000</v>
      </c>
      <c r="F68" s="44" t="s">
        <v>18</v>
      </c>
    </row>
    <row r="69" spans="1:6" ht="31.5">
      <c r="A69" s="163"/>
      <c r="B69" s="163"/>
      <c r="C69" s="107" t="s">
        <v>753</v>
      </c>
      <c r="D69" s="12">
        <v>1</v>
      </c>
      <c r="E69" s="13">
        <v>857000</v>
      </c>
      <c r="F69" s="44" t="s">
        <v>18</v>
      </c>
    </row>
    <row r="70" spans="1:6" ht="31.5">
      <c r="A70" s="163"/>
      <c r="B70" s="163"/>
      <c r="C70" s="107" t="s">
        <v>750</v>
      </c>
      <c r="D70" s="12">
        <v>2</v>
      </c>
      <c r="E70" s="13">
        <v>700000</v>
      </c>
      <c r="F70" s="44" t="s">
        <v>18</v>
      </c>
    </row>
    <row r="71" spans="1:6" ht="31.5">
      <c r="A71" s="163"/>
      <c r="B71" s="163"/>
      <c r="C71" s="107" t="s">
        <v>750</v>
      </c>
      <c r="D71" s="12">
        <v>10</v>
      </c>
      <c r="E71" s="13">
        <v>3000000</v>
      </c>
      <c r="F71" s="44" t="s">
        <v>18</v>
      </c>
    </row>
    <row r="72" spans="1:6" ht="31.5">
      <c r="A72" s="163"/>
      <c r="B72" s="163"/>
      <c r="C72" s="107" t="s">
        <v>750</v>
      </c>
      <c r="D72" s="12">
        <v>1</v>
      </c>
      <c r="E72" s="13">
        <v>450000</v>
      </c>
      <c r="F72" s="44" t="s">
        <v>18</v>
      </c>
    </row>
    <row r="73" spans="1:6" ht="30">
      <c r="A73" s="163"/>
      <c r="B73" s="163"/>
      <c r="C73" s="107" t="s">
        <v>418</v>
      </c>
      <c r="D73" s="12">
        <v>2</v>
      </c>
      <c r="E73" s="13">
        <v>263800000</v>
      </c>
      <c r="F73" s="44" t="s">
        <v>18</v>
      </c>
    </row>
    <row r="74" spans="1:6" ht="31.5">
      <c r="A74" s="163"/>
      <c r="B74" s="163"/>
      <c r="C74" s="107" t="s">
        <v>419</v>
      </c>
      <c r="D74" s="12">
        <v>14</v>
      </c>
      <c r="E74" s="13">
        <v>8400000</v>
      </c>
      <c r="F74" s="44" t="s">
        <v>18</v>
      </c>
    </row>
    <row r="75" spans="1:6" ht="31.5">
      <c r="A75" s="163"/>
      <c r="B75" s="163"/>
      <c r="C75" s="107" t="s">
        <v>745</v>
      </c>
      <c r="D75" s="12">
        <v>3</v>
      </c>
      <c r="E75" s="13">
        <v>1050000</v>
      </c>
      <c r="F75" s="44" t="s">
        <v>18</v>
      </c>
    </row>
    <row r="76" spans="1:6" ht="31.5">
      <c r="A76" s="163"/>
      <c r="B76" s="163"/>
      <c r="C76" s="107" t="s">
        <v>745</v>
      </c>
      <c r="D76" s="12">
        <v>1</v>
      </c>
      <c r="E76" s="13">
        <v>400000</v>
      </c>
      <c r="F76" s="44" t="s">
        <v>18</v>
      </c>
    </row>
    <row r="77" spans="1:6" ht="63">
      <c r="A77" s="163"/>
      <c r="B77" s="163"/>
      <c r="C77" s="107" t="s">
        <v>754</v>
      </c>
      <c r="D77" s="12">
        <v>1</v>
      </c>
      <c r="E77" s="13">
        <v>2060000</v>
      </c>
      <c r="F77" s="44" t="s">
        <v>18</v>
      </c>
    </row>
    <row r="78" spans="1:6" ht="31.5">
      <c r="A78" s="163"/>
      <c r="B78" s="163"/>
      <c r="C78" s="107" t="s">
        <v>750</v>
      </c>
      <c r="D78" s="12">
        <v>1</v>
      </c>
      <c r="E78" s="13">
        <v>420000</v>
      </c>
      <c r="F78" s="44" t="s">
        <v>18</v>
      </c>
    </row>
    <row r="79" spans="1:6" ht="31.5">
      <c r="A79" s="163"/>
      <c r="B79" s="163"/>
      <c r="C79" s="107" t="s">
        <v>421</v>
      </c>
      <c r="D79" s="12">
        <v>1</v>
      </c>
      <c r="E79" s="13">
        <v>2800000</v>
      </c>
      <c r="F79" s="44" t="s">
        <v>18</v>
      </c>
    </row>
    <row r="80" spans="1:6" ht="31.5">
      <c r="A80" s="163"/>
      <c r="B80" s="163"/>
      <c r="C80" s="107" t="s">
        <v>422</v>
      </c>
      <c r="D80" s="12">
        <v>6</v>
      </c>
      <c r="E80" s="13">
        <v>10474962</v>
      </c>
      <c r="F80" s="44" t="s">
        <v>18</v>
      </c>
    </row>
    <row r="81" spans="1:6" ht="94.5">
      <c r="A81" s="163"/>
      <c r="B81" s="163"/>
      <c r="C81" s="107" t="s">
        <v>423</v>
      </c>
      <c r="D81" s="12">
        <v>3</v>
      </c>
      <c r="E81" s="13">
        <v>1050000</v>
      </c>
      <c r="F81" s="44" t="s">
        <v>18</v>
      </c>
    </row>
    <row r="82" spans="1:6" ht="94.5">
      <c r="A82" s="163"/>
      <c r="B82" s="163"/>
      <c r="C82" s="107" t="s">
        <v>424</v>
      </c>
      <c r="D82" s="12">
        <v>3</v>
      </c>
      <c r="E82" s="13">
        <v>89092860</v>
      </c>
      <c r="F82" s="44" t="s">
        <v>18</v>
      </c>
    </row>
    <row r="83" spans="1:6" ht="30">
      <c r="A83" s="163"/>
      <c r="B83" s="163"/>
      <c r="C83" s="107" t="s">
        <v>425</v>
      </c>
      <c r="D83" s="12">
        <v>100</v>
      </c>
      <c r="E83" s="13">
        <v>542520000</v>
      </c>
      <c r="F83" s="44" t="s">
        <v>18</v>
      </c>
    </row>
    <row r="84" spans="1:6" ht="63">
      <c r="A84" s="163"/>
      <c r="B84" s="163"/>
      <c r="C84" s="107" t="s">
        <v>755</v>
      </c>
      <c r="D84" s="12">
        <v>1</v>
      </c>
      <c r="E84" s="13">
        <v>5880000</v>
      </c>
      <c r="F84" s="44" t="s">
        <v>18</v>
      </c>
    </row>
    <row r="85" spans="1:6" ht="47.25">
      <c r="A85" s="163"/>
      <c r="B85" s="163"/>
      <c r="C85" s="107" t="s">
        <v>426</v>
      </c>
      <c r="D85" s="12">
        <v>4</v>
      </c>
      <c r="E85" s="13">
        <v>2720000</v>
      </c>
      <c r="F85" s="44" t="s">
        <v>18</v>
      </c>
    </row>
    <row r="86" spans="1:6" ht="63">
      <c r="A86" s="163"/>
      <c r="B86" s="163"/>
      <c r="C86" s="107" t="s">
        <v>756</v>
      </c>
      <c r="D86" s="12">
        <v>20</v>
      </c>
      <c r="E86" s="13">
        <v>6720000</v>
      </c>
      <c r="F86" s="44" t="s">
        <v>18</v>
      </c>
    </row>
    <row r="87" spans="1:6" ht="63">
      <c r="A87" s="163"/>
      <c r="B87" s="163"/>
      <c r="C87" s="107" t="s">
        <v>427</v>
      </c>
      <c r="D87" s="12">
        <v>1</v>
      </c>
      <c r="E87" s="13">
        <v>285600</v>
      </c>
      <c r="F87" s="44" t="s">
        <v>18</v>
      </c>
    </row>
    <row r="88" spans="1:6" ht="63">
      <c r="A88" s="163"/>
      <c r="B88" s="163"/>
      <c r="C88" s="107" t="s">
        <v>757</v>
      </c>
      <c r="D88" s="12">
        <v>500</v>
      </c>
      <c r="E88" s="13">
        <v>2570000</v>
      </c>
      <c r="F88" s="44" t="s">
        <v>18</v>
      </c>
    </row>
    <row r="89" spans="1:6" ht="94.5">
      <c r="A89" s="163"/>
      <c r="B89" s="163"/>
      <c r="C89" s="107" t="s">
        <v>423</v>
      </c>
      <c r="D89" s="12">
        <v>3</v>
      </c>
      <c r="E89" s="13">
        <v>1050000</v>
      </c>
      <c r="F89" s="44" t="s">
        <v>18</v>
      </c>
    </row>
    <row r="90" spans="1:6" ht="47.25">
      <c r="A90" s="163"/>
      <c r="B90" s="163"/>
      <c r="C90" s="107" t="s">
        <v>420</v>
      </c>
      <c r="D90" s="12">
        <v>3</v>
      </c>
      <c r="E90" s="13">
        <v>1200000</v>
      </c>
      <c r="F90" s="44" t="s">
        <v>18</v>
      </c>
    </row>
    <row r="91" spans="1:6" ht="63">
      <c r="A91" s="163"/>
      <c r="B91" s="163"/>
      <c r="C91" s="107" t="s">
        <v>428</v>
      </c>
      <c r="D91" s="12">
        <v>15</v>
      </c>
      <c r="E91" s="13">
        <v>7500000</v>
      </c>
      <c r="F91" s="44" t="s">
        <v>18</v>
      </c>
    </row>
    <row r="92" spans="1:6" ht="94.5">
      <c r="A92" s="163"/>
      <c r="B92" s="163"/>
      <c r="C92" s="107" t="s">
        <v>429</v>
      </c>
      <c r="D92" s="12">
        <v>100</v>
      </c>
      <c r="E92" s="13">
        <v>29038080</v>
      </c>
      <c r="F92" s="44" t="s">
        <v>18</v>
      </c>
    </row>
    <row r="93" spans="1:6" ht="47.25">
      <c r="A93" s="163"/>
      <c r="B93" s="163"/>
      <c r="C93" s="107" t="s">
        <v>426</v>
      </c>
      <c r="D93" s="12">
        <v>4</v>
      </c>
      <c r="E93" s="13">
        <v>820000</v>
      </c>
      <c r="F93" s="44" t="s">
        <v>18</v>
      </c>
    </row>
    <row r="94" spans="1:6" ht="78.75">
      <c r="A94" s="163"/>
      <c r="B94" s="163"/>
      <c r="C94" s="107" t="s">
        <v>758</v>
      </c>
      <c r="D94" s="12">
        <v>1</v>
      </c>
      <c r="E94" s="13">
        <v>838880</v>
      </c>
      <c r="F94" s="44" t="s">
        <v>18</v>
      </c>
    </row>
    <row r="95" spans="1:6" ht="78.75">
      <c r="A95" s="163"/>
      <c r="B95" s="163"/>
      <c r="C95" s="107" t="s">
        <v>759</v>
      </c>
      <c r="D95" s="12">
        <v>10</v>
      </c>
      <c r="E95" s="13">
        <v>16000000</v>
      </c>
      <c r="F95" s="44" t="s">
        <v>18</v>
      </c>
    </row>
    <row r="96" spans="1:6" ht="47.25">
      <c r="A96" s="163"/>
      <c r="B96" s="163"/>
      <c r="C96" s="107" t="s">
        <v>417</v>
      </c>
      <c r="D96" s="12">
        <v>8</v>
      </c>
      <c r="E96" s="13">
        <v>2800000</v>
      </c>
      <c r="F96" s="44" t="s">
        <v>18</v>
      </c>
    </row>
    <row r="97" spans="1:6" ht="94.5">
      <c r="A97" s="163"/>
      <c r="B97" s="163"/>
      <c r="C97" s="107" t="s">
        <v>760</v>
      </c>
      <c r="D97" s="12">
        <v>3</v>
      </c>
      <c r="E97" s="13">
        <v>11100000</v>
      </c>
      <c r="F97" s="44" t="s">
        <v>18</v>
      </c>
    </row>
    <row r="98" spans="1:6" ht="78.75">
      <c r="A98" s="163"/>
      <c r="B98" s="163"/>
      <c r="C98" s="107" t="s">
        <v>761</v>
      </c>
      <c r="D98" s="12">
        <v>1</v>
      </c>
      <c r="E98" s="13">
        <v>616000000</v>
      </c>
      <c r="F98" s="44" t="s">
        <v>18</v>
      </c>
    </row>
    <row r="99" spans="1:6" ht="78.75">
      <c r="A99" s="163"/>
      <c r="B99" s="163"/>
      <c r="C99" s="107" t="s">
        <v>762</v>
      </c>
      <c r="D99" s="12">
        <v>2500</v>
      </c>
      <c r="E99" s="13">
        <v>70000000</v>
      </c>
      <c r="F99" s="44" t="s">
        <v>18</v>
      </c>
    </row>
    <row r="100" spans="1:6" ht="78.75">
      <c r="A100" s="163"/>
      <c r="B100" s="163"/>
      <c r="C100" s="107" t="s">
        <v>763</v>
      </c>
      <c r="D100" s="12">
        <v>8000</v>
      </c>
      <c r="E100" s="13">
        <v>536000000</v>
      </c>
      <c r="F100" s="44" t="s">
        <v>18</v>
      </c>
    </row>
    <row r="101" spans="1:6" ht="78.75">
      <c r="A101" s="163"/>
      <c r="B101" s="163"/>
      <c r="C101" s="107" t="s">
        <v>764</v>
      </c>
      <c r="D101" s="12">
        <v>150</v>
      </c>
      <c r="E101" s="13">
        <v>300000</v>
      </c>
      <c r="F101" s="44" t="s">
        <v>18</v>
      </c>
    </row>
    <row r="102" spans="1:6" ht="78.75">
      <c r="A102" s="163"/>
      <c r="B102" s="163"/>
      <c r="C102" s="107" t="s">
        <v>765</v>
      </c>
      <c r="D102" s="12">
        <v>608</v>
      </c>
      <c r="E102" s="13">
        <v>10944000</v>
      </c>
      <c r="F102" s="44" t="s">
        <v>18</v>
      </c>
    </row>
    <row r="103" spans="1:6" ht="141.75">
      <c r="A103" s="163"/>
      <c r="B103" s="163"/>
      <c r="C103" s="107" t="s">
        <v>430</v>
      </c>
      <c r="D103" s="12">
        <v>1</v>
      </c>
      <c r="E103" s="13">
        <v>16771297300</v>
      </c>
      <c r="F103" s="44" t="s">
        <v>18</v>
      </c>
    </row>
    <row r="104" spans="1:6" ht="110.25">
      <c r="A104" s="163"/>
      <c r="B104" s="163"/>
      <c r="C104" s="107" t="s">
        <v>431</v>
      </c>
      <c r="D104" s="12">
        <v>1</v>
      </c>
      <c r="E104" s="13">
        <v>11200000</v>
      </c>
      <c r="F104" s="44" t="s">
        <v>18</v>
      </c>
    </row>
    <row r="105" spans="1:6" ht="47.25">
      <c r="A105" s="163"/>
      <c r="B105" s="163"/>
      <c r="C105" s="107" t="s">
        <v>417</v>
      </c>
      <c r="D105" s="12">
        <v>2</v>
      </c>
      <c r="E105" s="13">
        <v>800000</v>
      </c>
      <c r="F105" s="44" t="s">
        <v>18</v>
      </c>
    </row>
    <row r="106" spans="1:6" ht="78.75">
      <c r="A106" s="163"/>
      <c r="B106" s="163"/>
      <c r="C106" s="107" t="s">
        <v>432</v>
      </c>
      <c r="D106" s="12">
        <v>1</v>
      </c>
      <c r="E106" s="13">
        <v>3703700</v>
      </c>
      <c r="F106" s="44" t="s">
        <v>18</v>
      </c>
    </row>
    <row r="107" spans="1:6" ht="63">
      <c r="A107" s="163"/>
      <c r="B107" s="163"/>
      <c r="C107" s="107" t="s">
        <v>433</v>
      </c>
      <c r="D107" s="12">
        <v>5</v>
      </c>
      <c r="E107" s="13">
        <v>15700000</v>
      </c>
      <c r="F107" s="44" t="s">
        <v>18</v>
      </c>
    </row>
    <row r="108" spans="1:6" ht="78.75">
      <c r="A108" s="163"/>
      <c r="B108" s="163"/>
      <c r="C108" s="107" t="s">
        <v>766</v>
      </c>
      <c r="D108" s="12">
        <v>1500</v>
      </c>
      <c r="E108" s="13">
        <v>166800480</v>
      </c>
      <c r="F108" s="44" t="s">
        <v>18</v>
      </c>
    </row>
    <row r="109" spans="1:6" ht="78.75">
      <c r="A109" s="163"/>
      <c r="B109" s="163"/>
      <c r="C109" s="107" t="s">
        <v>434</v>
      </c>
      <c r="D109" s="12">
        <v>23</v>
      </c>
      <c r="E109" s="13">
        <v>11960000</v>
      </c>
      <c r="F109" s="44" t="s">
        <v>18</v>
      </c>
    </row>
    <row r="110" spans="1:6" ht="47.25">
      <c r="A110" s="163"/>
      <c r="B110" s="163"/>
      <c r="C110" s="107" t="s">
        <v>420</v>
      </c>
      <c r="D110" s="12">
        <v>21</v>
      </c>
      <c r="E110" s="13">
        <v>10500000</v>
      </c>
      <c r="F110" s="44" t="s">
        <v>18</v>
      </c>
    </row>
    <row r="111" spans="1:6" ht="31.5">
      <c r="A111" s="163"/>
      <c r="B111" s="163"/>
      <c r="C111" s="107" t="s">
        <v>435</v>
      </c>
      <c r="D111" s="12">
        <v>1</v>
      </c>
      <c r="E111" s="13">
        <v>29960290</v>
      </c>
      <c r="F111" s="44" t="s">
        <v>18</v>
      </c>
    </row>
    <row r="112" spans="1:6" ht="18.75" customHeight="1">
      <c r="A112" s="163"/>
      <c r="B112" s="163"/>
      <c r="C112" s="65" t="s">
        <v>436</v>
      </c>
      <c r="D112" s="12">
        <v>1</v>
      </c>
      <c r="E112" s="13">
        <v>25121682</v>
      </c>
      <c r="F112" s="44" t="s">
        <v>18</v>
      </c>
    </row>
    <row r="113" spans="1:6" ht="94.5">
      <c r="A113" s="163"/>
      <c r="B113" s="163"/>
      <c r="C113" s="65" t="s">
        <v>437</v>
      </c>
      <c r="D113" s="12">
        <v>48600</v>
      </c>
      <c r="E113" s="13">
        <v>291211200</v>
      </c>
      <c r="F113" s="11" t="s">
        <v>18</v>
      </c>
    </row>
    <row r="114" spans="1:6" ht="47.25">
      <c r="A114" s="163"/>
      <c r="B114" s="163"/>
      <c r="C114" s="65" t="s">
        <v>438</v>
      </c>
      <c r="D114" s="12">
        <v>4</v>
      </c>
      <c r="E114" s="13">
        <v>1400000</v>
      </c>
      <c r="F114" s="44" t="s">
        <v>18</v>
      </c>
    </row>
    <row r="115" spans="1:6" ht="78.75">
      <c r="A115" s="163"/>
      <c r="B115" s="163"/>
      <c r="C115" s="65" t="s">
        <v>432</v>
      </c>
      <c r="D115" s="12">
        <v>1</v>
      </c>
      <c r="E115" s="66">
        <v>19663200</v>
      </c>
      <c r="F115" s="44" t="s">
        <v>18</v>
      </c>
    </row>
    <row r="116" spans="1:6" ht="47.25">
      <c r="A116" s="163"/>
      <c r="B116" s="163"/>
      <c r="C116" s="65" t="s">
        <v>439</v>
      </c>
      <c r="D116" s="12">
        <v>1</v>
      </c>
      <c r="E116" s="66">
        <v>2816893</v>
      </c>
      <c r="F116" s="44" t="s">
        <v>18</v>
      </c>
    </row>
    <row r="117" spans="1:6" ht="31.5">
      <c r="A117" s="163"/>
      <c r="B117" s="163"/>
      <c r="C117" s="65" t="s">
        <v>440</v>
      </c>
      <c r="D117" s="12">
        <v>11200</v>
      </c>
      <c r="E117" s="66">
        <v>2800000</v>
      </c>
      <c r="F117" s="44" t="s">
        <v>18</v>
      </c>
    </row>
    <row r="118" spans="1:6" ht="30">
      <c r="A118" s="163"/>
      <c r="B118" s="163"/>
      <c r="C118" s="65" t="s">
        <v>322</v>
      </c>
      <c r="D118" s="12">
        <v>1</v>
      </c>
      <c r="E118" s="66">
        <v>8992704</v>
      </c>
      <c r="F118" s="44" t="s">
        <v>18</v>
      </c>
    </row>
    <row r="119" spans="1:6" ht="47.25">
      <c r="A119" s="163"/>
      <c r="B119" s="163"/>
      <c r="C119" s="65" t="s">
        <v>441</v>
      </c>
      <c r="D119" s="12">
        <v>3.5</v>
      </c>
      <c r="E119" s="66">
        <v>1732500</v>
      </c>
      <c r="F119" s="44" t="s">
        <v>18</v>
      </c>
    </row>
    <row r="120" spans="1:6" ht="30">
      <c r="A120" s="163"/>
      <c r="B120" s="163"/>
      <c r="C120" s="65" t="s">
        <v>442</v>
      </c>
      <c r="D120" s="12">
        <v>2675</v>
      </c>
      <c r="E120" s="66">
        <v>28087500</v>
      </c>
      <c r="F120" s="44" t="s">
        <v>18</v>
      </c>
    </row>
    <row r="121" spans="1:6" ht="31.5">
      <c r="A121" s="163"/>
      <c r="B121" s="163"/>
      <c r="C121" s="65" t="s">
        <v>443</v>
      </c>
      <c r="D121" s="12">
        <v>1</v>
      </c>
      <c r="E121" s="66">
        <v>1887214</v>
      </c>
      <c r="F121" s="44" t="s">
        <v>18</v>
      </c>
    </row>
    <row r="122" spans="1:6" ht="31.5">
      <c r="A122" s="163"/>
      <c r="B122" s="163"/>
      <c r="C122" s="65" t="s">
        <v>444</v>
      </c>
      <c r="D122" s="12">
        <v>1</v>
      </c>
      <c r="E122" s="66">
        <v>28500000</v>
      </c>
      <c r="F122" s="44" t="s">
        <v>18</v>
      </c>
    </row>
    <row r="123" spans="1:6" ht="63">
      <c r="A123" s="163"/>
      <c r="B123" s="163"/>
      <c r="C123" s="65" t="s">
        <v>445</v>
      </c>
      <c r="D123" s="12">
        <v>20</v>
      </c>
      <c r="E123" s="66">
        <v>10500000</v>
      </c>
      <c r="F123" s="44" t="s">
        <v>18</v>
      </c>
    </row>
    <row r="124" spans="1:6" ht="47.25">
      <c r="A124" s="163"/>
      <c r="B124" s="163"/>
      <c r="C124" s="65" t="s">
        <v>446</v>
      </c>
      <c r="D124" s="12">
        <v>1</v>
      </c>
      <c r="E124" s="66">
        <v>5930700</v>
      </c>
      <c r="F124" s="44" t="s">
        <v>18</v>
      </c>
    </row>
    <row r="125" spans="1:6" ht="30">
      <c r="A125" s="163"/>
      <c r="B125" s="163"/>
      <c r="C125" s="65" t="s">
        <v>447</v>
      </c>
      <c r="D125" s="12">
        <v>500</v>
      </c>
      <c r="E125" s="66">
        <v>5750000</v>
      </c>
      <c r="F125" s="44" t="s">
        <v>18</v>
      </c>
    </row>
    <row r="126" spans="1:6" ht="47.25">
      <c r="A126" s="163"/>
      <c r="B126" s="163"/>
      <c r="C126" s="65" t="s">
        <v>448</v>
      </c>
      <c r="D126" s="12">
        <v>1</v>
      </c>
      <c r="E126" s="66">
        <v>2742800</v>
      </c>
      <c r="F126" s="44" t="s">
        <v>18</v>
      </c>
    </row>
    <row r="127" spans="1:6" ht="31.5">
      <c r="A127" s="163"/>
      <c r="B127" s="163"/>
      <c r="C127" s="65" t="s">
        <v>449</v>
      </c>
      <c r="D127" s="12">
        <v>1</v>
      </c>
      <c r="E127" s="66">
        <v>52800000</v>
      </c>
      <c r="F127" s="44" t="s">
        <v>18</v>
      </c>
    </row>
    <row r="128" spans="1:6" ht="31.5">
      <c r="A128" s="163"/>
      <c r="B128" s="163"/>
      <c r="C128" s="65" t="s">
        <v>450</v>
      </c>
      <c r="D128" s="12">
        <v>1</v>
      </c>
      <c r="E128" s="66">
        <v>52800000</v>
      </c>
      <c r="F128" s="44" t="s">
        <v>18</v>
      </c>
    </row>
    <row r="129" spans="1:6" ht="30">
      <c r="A129" s="163"/>
      <c r="B129" s="163"/>
      <c r="C129" s="65" t="s">
        <v>451</v>
      </c>
      <c r="D129" s="12">
        <v>10000</v>
      </c>
      <c r="E129" s="66">
        <v>10000000</v>
      </c>
      <c r="F129" s="44" t="s">
        <v>18</v>
      </c>
    </row>
    <row r="130" spans="1:6" ht="31.5">
      <c r="A130" s="163"/>
      <c r="B130" s="163"/>
      <c r="C130" s="65" t="s">
        <v>320</v>
      </c>
      <c r="D130" s="12">
        <v>1</v>
      </c>
      <c r="E130" s="66">
        <v>1000000</v>
      </c>
      <c r="F130" s="44" t="s">
        <v>18</v>
      </c>
    </row>
    <row r="131" spans="1:6" ht="47.25">
      <c r="A131" s="163"/>
      <c r="B131" s="163"/>
      <c r="C131" s="65" t="s">
        <v>452</v>
      </c>
      <c r="D131" s="12">
        <v>1</v>
      </c>
      <c r="E131" s="66">
        <v>78000000</v>
      </c>
      <c r="F131" s="44" t="s">
        <v>18</v>
      </c>
    </row>
    <row r="132" spans="1:6" ht="126">
      <c r="A132" s="163"/>
      <c r="B132" s="163"/>
      <c r="C132" s="65" t="s">
        <v>453</v>
      </c>
      <c r="D132" s="12">
        <v>1</v>
      </c>
      <c r="E132" s="66">
        <v>311616306</v>
      </c>
      <c r="F132" s="44" t="s">
        <v>18</v>
      </c>
    </row>
    <row r="133" spans="1:6" ht="30">
      <c r="A133" s="163"/>
      <c r="B133" s="163"/>
      <c r="C133" s="65" t="s">
        <v>454</v>
      </c>
      <c r="D133" s="12">
        <v>42082.5</v>
      </c>
      <c r="E133" s="66">
        <v>75748500</v>
      </c>
      <c r="F133" s="44" t="s">
        <v>18</v>
      </c>
    </row>
    <row r="134" spans="1:6" ht="30">
      <c r="A134" s="163"/>
      <c r="B134" s="163"/>
      <c r="C134" s="65" t="s">
        <v>455</v>
      </c>
      <c r="D134" s="12">
        <v>521.5</v>
      </c>
      <c r="E134" s="66">
        <v>584080</v>
      </c>
      <c r="F134" s="44" t="s">
        <v>18</v>
      </c>
    </row>
    <row r="135" spans="1:6" ht="30">
      <c r="A135" s="163"/>
      <c r="B135" s="163"/>
      <c r="C135" s="65" t="s">
        <v>456</v>
      </c>
      <c r="D135" s="12">
        <v>113</v>
      </c>
      <c r="E135" s="66">
        <v>11387561.440000001</v>
      </c>
      <c r="F135" s="44" t="s">
        <v>18</v>
      </c>
    </row>
    <row r="136" spans="1:6" ht="30">
      <c r="A136" s="163"/>
      <c r="B136" s="163"/>
      <c r="C136" s="65" t="s">
        <v>457</v>
      </c>
      <c r="D136" s="12">
        <v>40</v>
      </c>
      <c r="E136" s="66">
        <v>4030995.2</v>
      </c>
      <c r="F136" s="44" t="s">
        <v>18</v>
      </c>
    </row>
    <row r="137" spans="1:6" ht="31.5">
      <c r="A137" s="163"/>
      <c r="B137" s="163"/>
      <c r="C137" s="65" t="s">
        <v>458</v>
      </c>
      <c r="D137" s="12">
        <v>1</v>
      </c>
      <c r="E137" s="66">
        <v>1766244</v>
      </c>
      <c r="F137" s="44" t="s">
        <v>18</v>
      </c>
    </row>
    <row r="138" spans="1:6" ht="47.25">
      <c r="A138" s="163"/>
      <c r="B138" s="163"/>
      <c r="C138" s="65" t="s">
        <v>459</v>
      </c>
      <c r="D138" s="12">
        <v>9</v>
      </c>
      <c r="E138" s="66">
        <v>2250000</v>
      </c>
      <c r="F138" s="44" t="s">
        <v>18</v>
      </c>
    </row>
    <row r="139" spans="1:6" ht="47.25">
      <c r="A139" s="163"/>
      <c r="B139" s="163"/>
      <c r="C139" s="65" t="s">
        <v>460</v>
      </c>
      <c r="D139" s="12">
        <v>3.5</v>
      </c>
      <c r="E139" s="66">
        <v>2275000</v>
      </c>
      <c r="F139" s="44" t="s">
        <v>18</v>
      </c>
    </row>
    <row r="140" spans="1:6" ht="47.25">
      <c r="A140" s="163"/>
      <c r="B140" s="163"/>
      <c r="C140" s="65" t="s">
        <v>461</v>
      </c>
      <c r="D140" s="12">
        <v>1</v>
      </c>
      <c r="E140" s="66">
        <v>350000</v>
      </c>
      <c r="F140" s="44" t="s">
        <v>18</v>
      </c>
    </row>
    <row r="141" spans="1:6" ht="31.5">
      <c r="A141" s="163"/>
      <c r="B141" s="163"/>
      <c r="C141" s="65" t="s">
        <v>462</v>
      </c>
      <c r="D141" s="12">
        <v>1</v>
      </c>
      <c r="E141" s="66">
        <v>10426540</v>
      </c>
      <c r="F141" s="44" t="s">
        <v>18</v>
      </c>
    </row>
    <row r="142" spans="1:6" ht="31.5">
      <c r="A142" s="163"/>
      <c r="B142" s="163"/>
      <c r="C142" s="65" t="s">
        <v>463</v>
      </c>
      <c r="D142" s="12">
        <v>19</v>
      </c>
      <c r="E142" s="66">
        <v>1900000</v>
      </c>
      <c r="F142" s="44" t="s">
        <v>18</v>
      </c>
    </row>
    <row r="143" spans="1:6" ht="31.5">
      <c r="A143" s="163"/>
      <c r="B143" s="163"/>
      <c r="C143" s="65" t="s">
        <v>767</v>
      </c>
      <c r="D143" s="12">
        <v>1</v>
      </c>
      <c r="E143" s="66">
        <v>72800</v>
      </c>
      <c r="F143" s="44" t="s">
        <v>18</v>
      </c>
    </row>
    <row r="144" spans="1:6" ht="31.5">
      <c r="A144" s="163"/>
      <c r="B144" s="163"/>
      <c r="C144" s="65" t="s">
        <v>464</v>
      </c>
      <c r="D144" s="12">
        <v>12</v>
      </c>
      <c r="E144" s="66">
        <v>23116680</v>
      </c>
      <c r="F144" s="44" t="s">
        <v>18</v>
      </c>
    </row>
    <row r="145" spans="1:6" ht="31.5">
      <c r="A145" s="163"/>
      <c r="B145" s="163"/>
      <c r="C145" s="65" t="s">
        <v>465</v>
      </c>
      <c r="D145" s="12">
        <v>1</v>
      </c>
      <c r="E145" s="66">
        <v>7924838</v>
      </c>
      <c r="F145" s="44" t="s">
        <v>18</v>
      </c>
    </row>
    <row r="146" spans="1:6" ht="31.5">
      <c r="A146" s="163"/>
      <c r="B146" s="163"/>
      <c r="C146" s="65" t="s">
        <v>466</v>
      </c>
      <c r="D146" s="12">
        <v>1</v>
      </c>
      <c r="E146" s="66">
        <v>1681400</v>
      </c>
      <c r="F146" s="44" t="s">
        <v>18</v>
      </c>
    </row>
    <row r="147" spans="1:6" ht="31.5">
      <c r="A147" s="163"/>
      <c r="B147" s="163"/>
      <c r="C147" s="65" t="s">
        <v>467</v>
      </c>
      <c r="D147" s="12">
        <v>2</v>
      </c>
      <c r="E147" s="66">
        <v>5060000</v>
      </c>
      <c r="F147" s="44" t="s">
        <v>18</v>
      </c>
    </row>
    <row r="148" spans="1:6" ht="31.5">
      <c r="A148" s="163"/>
      <c r="B148" s="163"/>
      <c r="C148" s="65" t="s">
        <v>468</v>
      </c>
      <c r="D148" s="12">
        <v>1</v>
      </c>
      <c r="E148" s="66">
        <v>7000000</v>
      </c>
      <c r="F148" s="44" t="s">
        <v>18</v>
      </c>
    </row>
    <row r="149" spans="1:6" ht="47.25">
      <c r="A149" s="163"/>
      <c r="B149" s="163"/>
      <c r="C149" s="65" t="s">
        <v>469</v>
      </c>
      <c r="D149" s="12">
        <v>11</v>
      </c>
      <c r="E149" s="66">
        <v>5775000</v>
      </c>
      <c r="F149" s="44" t="s">
        <v>18</v>
      </c>
    </row>
    <row r="150" spans="1:6" ht="31.5">
      <c r="A150" s="163"/>
      <c r="B150" s="163"/>
      <c r="C150" s="65" t="s">
        <v>470</v>
      </c>
      <c r="D150" s="12">
        <v>4</v>
      </c>
      <c r="E150" s="66">
        <v>1291480</v>
      </c>
      <c r="F150" s="44" t="s">
        <v>18</v>
      </c>
    </row>
    <row r="151" spans="1:6" ht="31.5">
      <c r="A151" s="163"/>
      <c r="B151" s="163"/>
      <c r="C151" s="65" t="s">
        <v>471</v>
      </c>
      <c r="D151" s="12">
        <v>4</v>
      </c>
      <c r="E151" s="66">
        <v>420000</v>
      </c>
      <c r="F151" s="44" t="s">
        <v>18</v>
      </c>
    </row>
    <row r="152" spans="1:6" ht="31.5">
      <c r="A152" s="163"/>
      <c r="B152" s="163"/>
      <c r="C152" s="65" t="s">
        <v>472</v>
      </c>
      <c r="D152" s="12">
        <v>4</v>
      </c>
      <c r="E152" s="66">
        <v>2397640</v>
      </c>
      <c r="F152" s="44" t="s">
        <v>18</v>
      </c>
    </row>
    <row r="153" spans="1:6" ht="31.5">
      <c r="A153" s="163"/>
      <c r="B153" s="163"/>
      <c r="C153" s="65" t="s">
        <v>473</v>
      </c>
      <c r="D153" s="12">
        <v>4</v>
      </c>
      <c r="E153" s="66">
        <v>526000</v>
      </c>
      <c r="F153" s="44" t="s">
        <v>18</v>
      </c>
    </row>
    <row r="154" spans="1:6" ht="31.5">
      <c r="A154" s="163"/>
      <c r="B154" s="163"/>
      <c r="C154" s="65" t="s">
        <v>474</v>
      </c>
      <c r="D154" s="12">
        <v>1</v>
      </c>
      <c r="E154" s="66">
        <v>1050000</v>
      </c>
      <c r="F154" s="44" t="s">
        <v>18</v>
      </c>
    </row>
    <row r="155" spans="1:6" ht="30">
      <c r="A155" s="163"/>
      <c r="B155" s="163"/>
      <c r="C155" s="65" t="s">
        <v>475</v>
      </c>
      <c r="D155" s="12">
        <v>1</v>
      </c>
      <c r="E155" s="66">
        <v>26317675.74</v>
      </c>
      <c r="F155" s="44" t="s">
        <v>18</v>
      </c>
    </row>
    <row r="156" spans="1:6" ht="30">
      <c r="A156" s="163"/>
      <c r="B156" s="163"/>
      <c r="C156" s="65" t="s">
        <v>476</v>
      </c>
      <c r="D156" s="12">
        <v>1</v>
      </c>
      <c r="E156" s="66">
        <v>2500000</v>
      </c>
      <c r="F156" s="44" t="s">
        <v>18</v>
      </c>
    </row>
    <row r="157" spans="1:6" ht="30">
      <c r="A157" s="163"/>
      <c r="B157" s="163"/>
      <c r="C157" s="65" t="s">
        <v>477</v>
      </c>
      <c r="D157" s="12">
        <v>70000</v>
      </c>
      <c r="E157" s="66">
        <v>70000000</v>
      </c>
      <c r="F157" s="44" t="s">
        <v>18</v>
      </c>
    </row>
    <row r="158" spans="1:6" ht="47.25">
      <c r="A158" s="163"/>
      <c r="B158" s="163"/>
      <c r="C158" s="65" t="s">
        <v>478</v>
      </c>
      <c r="D158" s="12">
        <v>12</v>
      </c>
      <c r="E158" s="66">
        <v>286440</v>
      </c>
      <c r="F158" s="44" t="s">
        <v>18</v>
      </c>
    </row>
    <row r="159" spans="1:6" ht="30">
      <c r="A159" s="163"/>
      <c r="B159" s="163"/>
      <c r="C159" s="65" t="s">
        <v>479</v>
      </c>
      <c r="D159" s="12">
        <v>210000</v>
      </c>
      <c r="E159" s="66">
        <v>210000000</v>
      </c>
      <c r="F159" s="44" t="s">
        <v>18</v>
      </c>
    </row>
    <row r="160" spans="1:6" ht="47.25">
      <c r="A160" s="163"/>
      <c r="B160" s="163"/>
      <c r="C160" s="65" t="s">
        <v>480</v>
      </c>
      <c r="D160" s="12">
        <v>1</v>
      </c>
      <c r="E160" s="66">
        <v>755352</v>
      </c>
      <c r="F160" s="44" t="s">
        <v>18</v>
      </c>
    </row>
    <row r="161" spans="1:6" ht="15.75">
      <c r="A161" s="163"/>
      <c r="B161" s="163"/>
      <c r="C161" s="65" t="s">
        <v>481</v>
      </c>
      <c r="D161" s="12">
        <v>1</v>
      </c>
      <c r="E161" s="66">
        <v>50615064</v>
      </c>
      <c r="F161" s="14" t="s">
        <v>769</v>
      </c>
    </row>
    <row r="162" spans="1:6" ht="63">
      <c r="A162" s="164"/>
      <c r="B162" s="164"/>
      <c r="C162" s="65" t="s">
        <v>482</v>
      </c>
      <c r="D162" s="12">
        <v>1</v>
      </c>
      <c r="E162" s="66">
        <v>7563400</v>
      </c>
      <c r="F162" s="44" t="s">
        <v>18</v>
      </c>
    </row>
  </sheetData>
  <sheetProtection/>
  <mergeCells count="8">
    <mergeCell ref="A4:A162"/>
    <mergeCell ref="B4:B162"/>
    <mergeCell ref="A1:F1"/>
    <mergeCell ref="A2:A3"/>
    <mergeCell ref="B2:B3"/>
    <mergeCell ref="C2:C3"/>
    <mergeCell ref="D2:E2"/>
    <mergeCell ref="F2:F3"/>
  </mergeCells>
  <printOptions/>
  <pageMargins left="0.2" right="0.2" top="0.47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M9"/>
  <sheetViews>
    <sheetView zoomScale="90" zoomScaleNormal="90" zoomScalePageLayoutView="0" workbookViewId="0" topLeftCell="A1">
      <selection activeCell="E6" sqref="E6"/>
    </sheetView>
  </sheetViews>
  <sheetFormatPr defaultColWidth="12.57421875" defaultRowHeight="15"/>
  <cols>
    <col min="1" max="1" width="3.8515625" style="0" customWidth="1"/>
    <col min="2" max="2" width="12.57421875" style="0" customWidth="1"/>
    <col min="3" max="4" width="25.00390625" style="0" customWidth="1"/>
    <col min="5" max="5" width="20.57421875" style="0" bestFit="1" customWidth="1"/>
    <col min="6" max="6" width="23.7109375" style="0" customWidth="1"/>
    <col min="7" max="7" width="16.140625" style="0" hidden="1" customWidth="1"/>
    <col min="8" max="8" width="16.00390625" style="0" bestFit="1" customWidth="1"/>
    <col min="9" max="9" width="21.00390625" style="0" customWidth="1"/>
    <col min="10" max="10" width="19.57421875" style="0" customWidth="1"/>
    <col min="11" max="12" width="15.8515625" style="0" customWidth="1"/>
    <col min="13" max="13" width="17.00390625" style="0" customWidth="1"/>
    <col min="14" max="254" width="9.00390625" style="0" customWidth="1"/>
    <col min="255" max="255" width="3.8515625" style="0" customWidth="1"/>
  </cols>
  <sheetData>
    <row r="2" spans="2:13" ht="48" customHeight="1">
      <c r="B2" s="167" t="s">
        <v>768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4" spans="1:13" ht="63" customHeight="1">
      <c r="A4" s="168" t="s">
        <v>0</v>
      </c>
      <c r="B4" s="168" t="s">
        <v>19</v>
      </c>
      <c r="C4" s="168" t="s">
        <v>26</v>
      </c>
      <c r="D4" s="168" t="s">
        <v>27</v>
      </c>
      <c r="E4" s="168" t="s">
        <v>28</v>
      </c>
      <c r="F4" s="168" t="s">
        <v>29</v>
      </c>
      <c r="G4" s="8" t="s">
        <v>17</v>
      </c>
      <c r="H4" s="170" t="s">
        <v>30</v>
      </c>
      <c r="I4" s="171"/>
      <c r="J4" s="168" t="s">
        <v>33</v>
      </c>
      <c r="K4" s="168" t="s">
        <v>34</v>
      </c>
      <c r="L4" s="168" t="s">
        <v>35</v>
      </c>
      <c r="M4" s="168" t="s">
        <v>36</v>
      </c>
    </row>
    <row r="5" spans="1:13" ht="48" customHeight="1">
      <c r="A5" s="169"/>
      <c r="B5" s="169"/>
      <c r="C5" s="169"/>
      <c r="D5" s="169"/>
      <c r="E5" s="169"/>
      <c r="F5" s="169"/>
      <c r="G5" s="8"/>
      <c r="H5" s="8" t="s">
        <v>31</v>
      </c>
      <c r="I5" s="8" t="s">
        <v>32</v>
      </c>
      <c r="J5" s="169"/>
      <c r="K5" s="169"/>
      <c r="L5" s="169"/>
      <c r="M5" s="169"/>
    </row>
    <row r="6" spans="1:13" ht="39.75" customHeight="1">
      <c r="A6" s="31">
        <v>1</v>
      </c>
      <c r="B6" s="44" t="s">
        <v>25</v>
      </c>
      <c r="C6" s="14">
        <v>0</v>
      </c>
      <c r="D6" s="14"/>
      <c r="E6" s="15"/>
      <c r="F6" s="44"/>
      <c r="G6" s="9"/>
      <c r="H6" s="14"/>
      <c r="I6" s="45"/>
      <c r="J6" s="10"/>
      <c r="K6" s="14"/>
      <c r="L6" s="9"/>
      <c r="M6" s="10"/>
    </row>
    <row r="7" spans="1:13" ht="39.75" customHeight="1">
      <c r="A7" s="44">
        <v>2</v>
      </c>
      <c r="B7" s="44" t="s">
        <v>40</v>
      </c>
      <c r="C7" s="14">
        <v>0</v>
      </c>
      <c r="D7" s="14"/>
      <c r="E7" s="15"/>
      <c r="F7" s="44"/>
      <c r="G7" s="9"/>
      <c r="H7" s="14"/>
      <c r="I7" s="45"/>
      <c r="J7" s="10"/>
      <c r="K7" s="14"/>
      <c r="L7" s="9"/>
      <c r="M7" s="10"/>
    </row>
    <row r="8" spans="1:13" ht="39.75" customHeight="1">
      <c r="A8" s="44">
        <v>3</v>
      </c>
      <c r="B8" s="44" t="s">
        <v>48</v>
      </c>
      <c r="C8" s="14">
        <v>0</v>
      </c>
      <c r="D8" s="14"/>
      <c r="E8" s="15"/>
      <c r="F8" s="44"/>
      <c r="G8" s="9"/>
      <c r="H8" s="14"/>
      <c r="I8" s="45"/>
      <c r="J8" s="10"/>
      <c r="K8" s="14"/>
      <c r="L8" s="9"/>
      <c r="M8" s="10"/>
    </row>
    <row r="9" spans="1:13" ht="39.75" customHeight="1">
      <c r="A9" s="44">
        <v>4</v>
      </c>
      <c r="B9" s="44" t="s">
        <v>125</v>
      </c>
      <c r="C9" s="14">
        <v>0</v>
      </c>
      <c r="D9" s="14"/>
      <c r="E9" s="15"/>
      <c r="F9" s="44"/>
      <c r="G9" s="9"/>
      <c r="H9" s="14"/>
      <c r="I9" s="45"/>
      <c r="J9" s="10"/>
      <c r="K9" s="14"/>
      <c r="L9" s="9"/>
      <c r="M9" s="10"/>
    </row>
  </sheetData>
  <sheetProtection/>
  <mergeCells count="12">
    <mergeCell ref="A4:A5"/>
    <mergeCell ref="B4:B5"/>
    <mergeCell ref="C4:C5"/>
    <mergeCell ref="D4:D5"/>
    <mergeCell ref="H4:I4"/>
    <mergeCell ref="J4:J5"/>
    <mergeCell ref="B2:M2"/>
    <mergeCell ref="M4:M5"/>
    <mergeCell ref="E4:E5"/>
    <mergeCell ref="F4:F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P164"/>
  <sheetViews>
    <sheetView zoomScale="90" zoomScaleNormal="9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E60" sqref="E60"/>
    </sheetView>
  </sheetViews>
  <sheetFormatPr defaultColWidth="12.57421875" defaultRowHeight="15"/>
  <cols>
    <col min="1" max="1" width="3.8515625" style="4" customWidth="1"/>
    <col min="2" max="2" width="12.57421875" style="4" customWidth="1"/>
    <col min="3" max="3" width="30.7109375" style="26" customWidth="1"/>
    <col min="4" max="4" width="25.00390625" style="4" customWidth="1"/>
    <col min="5" max="5" width="20.57421875" style="4" bestFit="1" customWidth="1"/>
    <col min="6" max="6" width="22.57421875" style="4" customWidth="1"/>
    <col min="7" max="7" width="0.13671875" style="4" customWidth="1"/>
    <col min="8" max="8" width="26.28125" style="26" customWidth="1"/>
    <col min="9" max="9" width="31.28125" style="4" customWidth="1"/>
    <col min="10" max="10" width="19.57421875" style="4" customWidth="1"/>
    <col min="11" max="11" width="15.140625" style="4" customWidth="1"/>
    <col min="12" max="12" width="16.8515625" style="4" customWidth="1"/>
    <col min="13" max="13" width="17.57421875" style="4" customWidth="1"/>
    <col min="14" max="14" width="17.57421875" style="4" bestFit="1" customWidth="1"/>
    <col min="15" max="254" width="9.00390625" style="4" customWidth="1"/>
    <col min="255" max="255" width="3.8515625" style="4" customWidth="1"/>
    <col min="256" max="16384" width="12.57421875" style="4" customWidth="1"/>
  </cols>
  <sheetData>
    <row r="2" spans="2:13" ht="48" customHeight="1">
      <c r="B2" s="167" t="s">
        <v>388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4" spans="1:13" ht="39.75" customHeight="1">
      <c r="A4" s="168" t="s">
        <v>0</v>
      </c>
      <c r="B4" s="168" t="s">
        <v>19</v>
      </c>
      <c r="C4" s="168" t="s">
        <v>26</v>
      </c>
      <c r="D4" s="168" t="s">
        <v>27</v>
      </c>
      <c r="E4" s="168" t="s">
        <v>28</v>
      </c>
      <c r="F4" s="168" t="s">
        <v>29</v>
      </c>
      <c r="G4" s="8" t="s">
        <v>17</v>
      </c>
      <c r="H4" s="170" t="s">
        <v>30</v>
      </c>
      <c r="I4" s="171"/>
      <c r="J4" s="168" t="s">
        <v>33</v>
      </c>
      <c r="K4" s="168" t="s">
        <v>34</v>
      </c>
      <c r="L4" s="168" t="s">
        <v>35</v>
      </c>
      <c r="M4" s="168" t="s">
        <v>36</v>
      </c>
    </row>
    <row r="5" spans="1:16" ht="96" customHeight="1">
      <c r="A5" s="169"/>
      <c r="B5" s="169"/>
      <c r="C5" s="169"/>
      <c r="D5" s="169"/>
      <c r="E5" s="169"/>
      <c r="F5" s="169"/>
      <c r="G5" s="8"/>
      <c r="H5" s="8" t="s">
        <v>31</v>
      </c>
      <c r="I5" s="8" t="s">
        <v>32</v>
      </c>
      <c r="J5" s="169"/>
      <c r="K5" s="169"/>
      <c r="L5" s="169"/>
      <c r="M5" s="169"/>
      <c r="P5" s="4" t="s">
        <v>124</v>
      </c>
    </row>
    <row r="6" spans="1:13" ht="30">
      <c r="A6" s="44">
        <v>1</v>
      </c>
      <c r="B6" s="172" t="s">
        <v>25</v>
      </c>
      <c r="C6" s="82" t="s">
        <v>323</v>
      </c>
      <c r="D6" s="14" t="s">
        <v>18</v>
      </c>
      <c r="E6" s="15" t="s">
        <v>284</v>
      </c>
      <c r="F6" s="44" t="s">
        <v>344</v>
      </c>
      <c r="G6" s="9"/>
      <c r="H6" s="14" t="s">
        <v>367</v>
      </c>
      <c r="I6" s="111" t="s">
        <v>377</v>
      </c>
      <c r="J6" s="10" t="s">
        <v>290</v>
      </c>
      <c r="K6" s="14">
        <v>2</v>
      </c>
      <c r="L6" s="10">
        <v>320000</v>
      </c>
      <c r="M6" s="10">
        <v>270000</v>
      </c>
    </row>
    <row r="7" spans="1:13" ht="30">
      <c r="A7" s="44">
        <v>2</v>
      </c>
      <c r="B7" s="172"/>
      <c r="C7" s="82" t="s">
        <v>324</v>
      </c>
      <c r="D7" s="14" t="s">
        <v>18</v>
      </c>
      <c r="E7" s="15" t="s">
        <v>285</v>
      </c>
      <c r="F7" s="44" t="s">
        <v>345</v>
      </c>
      <c r="G7" s="9"/>
      <c r="H7" s="14" t="s">
        <v>286</v>
      </c>
      <c r="I7" s="111" t="s">
        <v>288</v>
      </c>
      <c r="J7" s="10" t="s">
        <v>213</v>
      </c>
      <c r="K7" s="14">
        <v>300</v>
      </c>
      <c r="L7" s="10">
        <v>5400000</v>
      </c>
      <c r="M7" s="10">
        <v>5220000</v>
      </c>
    </row>
    <row r="8" spans="1:13" ht="30">
      <c r="A8" s="44">
        <v>3</v>
      </c>
      <c r="B8" s="172"/>
      <c r="C8" s="82" t="s">
        <v>325</v>
      </c>
      <c r="D8" s="14" t="s">
        <v>18</v>
      </c>
      <c r="E8" s="15" t="s">
        <v>284</v>
      </c>
      <c r="F8" s="44" t="s">
        <v>346</v>
      </c>
      <c r="G8" s="9"/>
      <c r="H8" s="14" t="s">
        <v>286</v>
      </c>
      <c r="I8" s="111" t="s">
        <v>288</v>
      </c>
      <c r="J8" s="10" t="s">
        <v>282</v>
      </c>
      <c r="K8" s="14">
        <v>200</v>
      </c>
      <c r="L8" s="10">
        <v>2800000</v>
      </c>
      <c r="M8" s="10">
        <v>2100000</v>
      </c>
    </row>
    <row r="9" spans="1:13" ht="30">
      <c r="A9" s="44">
        <v>4</v>
      </c>
      <c r="B9" s="172"/>
      <c r="C9" s="82" t="s">
        <v>283</v>
      </c>
      <c r="D9" s="14" t="s">
        <v>18</v>
      </c>
      <c r="E9" s="15" t="s">
        <v>284</v>
      </c>
      <c r="F9" s="44" t="s">
        <v>347</v>
      </c>
      <c r="G9" s="46"/>
      <c r="H9" s="14" t="s">
        <v>287</v>
      </c>
      <c r="I9" s="111" t="s">
        <v>289</v>
      </c>
      <c r="J9" s="10" t="s">
        <v>291</v>
      </c>
      <c r="K9" s="14">
        <v>6858</v>
      </c>
      <c r="L9" s="10">
        <v>15999714</v>
      </c>
      <c r="M9" s="10">
        <v>15773400</v>
      </c>
    </row>
    <row r="10" spans="1:13" ht="30">
      <c r="A10" s="44">
        <v>5</v>
      </c>
      <c r="B10" s="172"/>
      <c r="C10" s="82" t="s">
        <v>326</v>
      </c>
      <c r="D10" s="14" t="s">
        <v>18</v>
      </c>
      <c r="E10" s="15" t="s">
        <v>285</v>
      </c>
      <c r="F10" s="44" t="s">
        <v>348</v>
      </c>
      <c r="G10" s="46"/>
      <c r="H10" s="14" t="s">
        <v>319</v>
      </c>
      <c r="I10" s="111" t="s">
        <v>378</v>
      </c>
      <c r="J10" s="10" t="s">
        <v>282</v>
      </c>
      <c r="K10" s="14">
        <v>1000</v>
      </c>
      <c r="L10" s="10">
        <v>10000000</v>
      </c>
      <c r="M10" s="10">
        <v>10000000</v>
      </c>
    </row>
    <row r="11" spans="1:13" ht="30">
      <c r="A11" s="44">
        <v>6</v>
      </c>
      <c r="B11" s="172"/>
      <c r="C11" s="82" t="s">
        <v>313</v>
      </c>
      <c r="D11" s="14" t="s">
        <v>216</v>
      </c>
      <c r="E11" s="15" t="s">
        <v>285</v>
      </c>
      <c r="F11" s="44" t="s">
        <v>349</v>
      </c>
      <c r="G11" s="46"/>
      <c r="H11" s="14" t="s">
        <v>286</v>
      </c>
      <c r="I11" s="111" t="s">
        <v>288</v>
      </c>
      <c r="J11" s="10" t="s">
        <v>213</v>
      </c>
      <c r="K11" s="14">
        <v>20</v>
      </c>
      <c r="L11" s="10">
        <v>420000</v>
      </c>
      <c r="M11" s="10">
        <v>400000</v>
      </c>
    </row>
    <row r="12" spans="1:13" ht="30">
      <c r="A12" s="44">
        <v>7</v>
      </c>
      <c r="B12" s="172"/>
      <c r="C12" s="82" t="s">
        <v>327</v>
      </c>
      <c r="D12" s="14" t="s">
        <v>18</v>
      </c>
      <c r="E12" s="15" t="s">
        <v>284</v>
      </c>
      <c r="F12" s="44" t="s">
        <v>350</v>
      </c>
      <c r="G12" s="47"/>
      <c r="H12" s="14" t="s">
        <v>368</v>
      </c>
      <c r="I12" s="111" t="s">
        <v>379</v>
      </c>
      <c r="J12" s="10" t="s">
        <v>215</v>
      </c>
      <c r="K12" s="14">
        <v>10</v>
      </c>
      <c r="L12" s="10">
        <v>17640000</v>
      </c>
      <c r="M12" s="10">
        <v>7480000</v>
      </c>
    </row>
    <row r="13" spans="1:13" ht="30">
      <c r="A13" s="44">
        <v>8</v>
      </c>
      <c r="B13" s="172"/>
      <c r="C13" s="82" t="s">
        <v>328</v>
      </c>
      <c r="D13" s="14" t="s">
        <v>18</v>
      </c>
      <c r="E13" s="15" t="s">
        <v>284</v>
      </c>
      <c r="F13" s="44" t="s">
        <v>351</v>
      </c>
      <c r="G13" s="47"/>
      <c r="H13" s="14" t="s">
        <v>211</v>
      </c>
      <c r="I13" s="111" t="s">
        <v>212</v>
      </c>
      <c r="J13" s="10" t="s">
        <v>214</v>
      </c>
      <c r="K13" s="14">
        <v>100</v>
      </c>
      <c r="L13" s="10">
        <v>580000</v>
      </c>
      <c r="M13" s="10">
        <v>314400</v>
      </c>
    </row>
    <row r="14" spans="1:13" ht="30">
      <c r="A14" s="44">
        <v>9</v>
      </c>
      <c r="B14" s="172"/>
      <c r="C14" s="82" t="s">
        <v>329</v>
      </c>
      <c r="D14" s="14" t="s">
        <v>18</v>
      </c>
      <c r="E14" s="15" t="s">
        <v>284</v>
      </c>
      <c r="F14" s="44" t="s">
        <v>352</v>
      </c>
      <c r="G14" s="47"/>
      <c r="H14" s="14" t="s">
        <v>369</v>
      </c>
      <c r="I14" s="111" t="s">
        <v>380</v>
      </c>
      <c r="J14" s="10" t="s">
        <v>282</v>
      </c>
      <c r="K14" s="14">
        <v>2</v>
      </c>
      <c r="L14" s="10">
        <v>16000000</v>
      </c>
      <c r="M14" s="10">
        <v>5796642</v>
      </c>
    </row>
    <row r="15" spans="1:13" ht="30">
      <c r="A15" s="44">
        <v>10</v>
      </c>
      <c r="B15" s="172"/>
      <c r="C15" s="82" t="s">
        <v>330</v>
      </c>
      <c r="D15" s="14" t="s">
        <v>18</v>
      </c>
      <c r="E15" s="15" t="s">
        <v>284</v>
      </c>
      <c r="F15" s="44" t="s">
        <v>353</v>
      </c>
      <c r="G15" s="47"/>
      <c r="H15" s="14" t="s">
        <v>314</v>
      </c>
      <c r="I15" s="111" t="s">
        <v>315</v>
      </c>
      <c r="J15" s="10" t="s">
        <v>290</v>
      </c>
      <c r="K15" s="14">
        <v>1</v>
      </c>
      <c r="L15" s="10">
        <v>3451000</v>
      </c>
      <c r="M15" s="10">
        <v>3450000</v>
      </c>
    </row>
    <row r="16" spans="1:13" ht="30">
      <c r="A16" s="44">
        <v>11</v>
      </c>
      <c r="B16" s="172"/>
      <c r="C16" s="82" t="s">
        <v>331</v>
      </c>
      <c r="D16" s="14" t="s">
        <v>18</v>
      </c>
      <c r="E16" s="15" t="s">
        <v>284</v>
      </c>
      <c r="F16" s="44" t="s">
        <v>354</v>
      </c>
      <c r="G16" s="47"/>
      <c r="H16" s="14" t="s">
        <v>368</v>
      </c>
      <c r="I16" s="111" t="s">
        <v>379</v>
      </c>
      <c r="J16" s="10" t="s">
        <v>282</v>
      </c>
      <c r="K16" s="14">
        <v>15</v>
      </c>
      <c r="L16" s="10">
        <v>4350000</v>
      </c>
      <c r="M16" s="10">
        <v>1710000</v>
      </c>
    </row>
    <row r="17" spans="1:13" ht="30">
      <c r="A17" s="44">
        <v>12</v>
      </c>
      <c r="B17" s="172"/>
      <c r="C17" s="82" t="s">
        <v>332</v>
      </c>
      <c r="D17" s="14" t="s">
        <v>18</v>
      </c>
      <c r="E17" s="15" t="s">
        <v>284</v>
      </c>
      <c r="F17" s="44" t="s">
        <v>355</v>
      </c>
      <c r="G17" s="47"/>
      <c r="H17" s="14" t="s">
        <v>319</v>
      </c>
      <c r="I17" s="111" t="s">
        <v>378</v>
      </c>
      <c r="J17" s="10" t="s">
        <v>282</v>
      </c>
      <c r="K17" s="14">
        <v>90</v>
      </c>
      <c r="L17" s="10">
        <v>153000000</v>
      </c>
      <c r="M17" s="10">
        <v>109170000</v>
      </c>
    </row>
    <row r="18" spans="1:13" ht="30">
      <c r="A18" s="44">
        <v>13</v>
      </c>
      <c r="B18" s="172"/>
      <c r="C18" s="82" t="s">
        <v>333</v>
      </c>
      <c r="D18" s="14" t="s">
        <v>18</v>
      </c>
      <c r="E18" s="15" t="s">
        <v>284</v>
      </c>
      <c r="F18" s="44" t="s">
        <v>356</v>
      </c>
      <c r="G18" s="47"/>
      <c r="H18" s="14" t="s">
        <v>370</v>
      </c>
      <c r="I18" s="111" t="s">
        <v>381</v>
      </c>
      <c r="J18" s="10" t="s">
        <v>282</v>
      </c>
      <c r="K18" s="14">
        <v>3</v>
      </c>
      <c r="L18" s="10">
        <v>1800000</v>
      </c>
      <c r="M18" s="10">
        <v>660000</v>
      </c>
    </row>
    <row r="19" spans="1:13" ht="30">
      <c r="A19" s="44">
        <v>14</v>
      </c>
      <c r="B19" s="172"/>
      <c r="C19" s="82" t="s">
        <v>334</v>
      </c>
      <c r="D19" s="14" t="s">
        <v>18</v>
      </c>
      <c r="E19" s="15" t="s">
        <v>284</v>
      </c>
      <c r="F19" s="44" t="s">
        <v>357</v>
      </c>
      <c r="G19" s="47"/>
      <c r="H19" s="14" t="s">
        <v>371</v>
      </c>
      <c r="I19" s="111" t="s">
        <v>382</v>
      </c>
      <c r="J19" s="10" t="s">
        <v>282</v>
      </c>
      <c r="K19" s="14">
        <v>12</v>
      </c>
      <c r="L19" s="10">
        <v>240000</v>
      </c>
      <c r="M19" s="10">
        <v>180000</v>
      </c>
    </row>
    <row r="20" spans="1:13" ht="45">
      <c r="A20" s="44">
        <v>15</v>
      </c>
      <c r="B20" s="172"/>
      <c r="C20" s="82" t="s">
        <v>335</v>
      </c>
      <c r="D20" s="14" t="s">
        <v>18</v>
      </c>
      <c r="E20" s="15" t="s">
        <v>284</v>
      </c>
      <c r="F20" s="44" t="s">
        <v>358</v>
      </c>
      <c r="G20" s="47"/>
      <c r="H20" s="14" t="s">
        <v>372</v>
      </c>
      <c r="I20" s="111" t="s">
        <v>383</v>
      </c>
      <c r="J20" s="10" t="s">
        <v>282</v>
      </c>
      <c r="K20" s="14">
        <v>10</v>
      </c>
      <c r="L20" s="10">
        <v>17000000</v>
      </c>
      <c r="M20" s="10">
        <v>5300000</v>
      </c>
    </row>
    <row r="21" spans="1:13" ht="30">
      <c r="A21" s="44">
        <v>16</v>
      </c>
      <c r="B21" s="172"/>
      <c r="C21" s="82" t="s">
        <v>336</v>
      </c>
      <c r="D21" s="14" t="s">
        <v>18</v>
      </c>
      <c r="E21" s="15" t="s">
        <v>284</v>
      </c>
      <c r="F21" s="44" t="s">
        <v>359</v>
      </c>
      <c r="G21" s="47"/>
      <c r="H21" s="14" t="s">
        <v>373</v>
      </c>
      <c r="I21" s="111" t="s">
        <v>384</v>
      </c>
      <c r="J21" s="10" t="s">
        <v>282</v>
      </c>
      <c r="K21" s="14">
        <v>90</v>
      </c>
      <c r="L21" s="10">
        <v>4050000</v>
      </c>
      <c r="M21" s="10">
        <v>2430000</v>
      </c>
    </row>
    <row r="22" spans="1:13" ht="45">
      <c r="A22" s="44">
        <v>17</v>
      </c>
      <c r="B22" s="172"/>
      <c r="C22" s="82" t="s">
        <v>337</v>
      </c>
      <c r="D22" s="14" t="s">
        <v>18</v>
      </c>
      <c r="E22" s="15" t="s">
        <v>284</v>
      </c>
      <c r="F22" s="44" t="s">
        <v>360</v>
      </c>
      <c r="G22" s="47"/>
      <c r="H22" s="14" t="s">
        <v>372</v>
      </c>
      <c r="I22" s="111" t="s">
        <v>383</v>
      </c>
      <c r="J22" s="10" t="s">
        <v>282</v>
      </c>
      <c r="K22" s="14">
        <v>10</v>
      </c>
      <c r="L22" s="10">
        <v>8000000</v>
      </c>
      <c r="M22" s="10">
        <v>2990000</v>
      </c>
    </row>
    <row r="23" spans="1:13" ht="45">
      <c r="A23" s="44">
        <v>18</v>
      </c>
      <c r="B23" s="172"/>
      <c r="C23" s="82" t="s">
        <v>338</v>
      </c>
      <c r="D23" s="14" t="s">
        <v>18</v>
      </c>
      <c r="E23" s="15" t="s">
        <v>284</v>
      </c>
      <c r="F23" s="44" t="s">
        <v>361</v>
      </c>
      <c r="G23" s="47"/>
      <c r="H23" s="14" t="s">
        <v>372</v>
      </c>
      <c r="I23" s="111" t="s">
        <v>383</v>
      </c>
      <c r="J23" s="10" t="s">
        <v>282</v>
      </c>
      <c r="K23" s="14">
        <v>10</v>
      </c>
      <c r="L23" s="10">
        <v>5500000</v>
      </c>
      <c r="M23" s="10">
        <v>1860000</v>
      </c>
    </row>
    <row r="24" spans="1:13" ht="45">
      <c r="A24" s="44">
        <v>19</v>
      </c>
      <c r="B24" s="172"/>
      <c r="C24" s="82" t="s">
        <v>339</v>
      </c>
      <c r="D24" s="14" t="s">
        <v>18</v>
      </c>
      <c r="E24" s="15" t="s">
        <v>284</v>
      </c>
      <c r="F24" s="44" t="s">
        <v>362</v>
      </c>
      <c r="H24" s="14" t="s">
        <v>374</v>
      </c>
      <c r="I24" s="111" t="s">
        <v>385</v>
      </c>
      <c r="J24" s="10" t="s">
        <v>215</v>
      </c>
      <c r="K24" s="14">
        <v>5</v>
      </c>
      <c r="L24" s="10">
        <v>20000000</v>
      </c>
      <c r="M24" s="10">
        <v>9375000</v>
      </c>
    </row>
    <row r="25" spans="1:13" ht="30">
      <c r="A25" s="44">
        <v>20</v>
      </c>
      <c r="B25" s="172"/>
      <c r="C25" s="82" t="s">
        <v>340</v>
      </c>
      <c r="D25" s="14" t="s">
        <v>18</v>
      </c>
      <c r="E25" s="15" t="s">
        <v>284</v>
      </c>
      <c r="F25" s="44" t="s">
        <v>363</v>
      </c>
      <c r="H25" s="14" t="s">
        <v>375</v>
      </c>
      <c r="I25" s="111" t="s">
        <v>386</v>
      </c>
      <c r="J25" s="10" t="s">
        <v>213</v>
      </c>
      <c r="K25" s="14">
        <v>50</v>
      </c>
      <c r="L25" s="10">
        <v>1900000</v>
      </c>
      <c r="M25" s="10">
        <v>940000</v>
      </c>
    </row>
    <row r="26" spans="1:13" ht="30">
      <c r="A26" s="44">
        <v>21</v>
      </c>
      <c r="B26" s="172"/>
      <c r="C26" s="82" t="s">
        <v>341</v>
      </c>
      <c r="D26" s="14" t="s">
        <v>18</v>
      </c>
      <c r="E26" s="15" t="s">
        <v>284</v>
      </c>
      <c r="F26" s="44" t="s">
        <v>364</v>
      </c>
      <c r="H26" s="14" t="s">
        <v>211</v>
      </c>
      <c r="I26" s="111" t="s">
        <v>212</v>
      </c>
      <c r="J26" s="10" t="s">
        <v>213</v>
      </c>
      <c r="K26" s="14">
        <v>200</v>
      </c>
      <c r="L26" s="10">
        <v>5000000</v>
      </c>
      <c r="M26" s="10">
        <v>1937600</v>
      </c>
    </row>
    <row r="27" spans="1:14" ht="45">
      <c r="A27" s="44">
        <v>22</v>
      </c>
      <c r="B27" s="172"/>
      <c r="C27" s="82" t="s">
        <v>342</v>
      </c>
      <c r="D27" s="14" t="s">
        <v>18</v>
      </c>
      <c r="E27" s="109" t="s">
        <v>284</v>
      </c>
      <c r="F27" s="44" t="s">
        <v>365</v>
      </c>
      <c r="H27" s="106" t="s">
        <v>376</v>
      </c>
      <c r="I27" s="111" t="s">
        <v>387</v>
      </c>
      <c r="J27" s="80" t="s">
        <v>282</v>
      </c>
      <c r="K27" s="80">
        <v>90</v>
      </c>
      <c r="L27" s="9">
        <v>1350000</v>
      </c>
      <c r="M27" s="10">
        <v>585000</v>
      </c>
      <c r="N27" s="47"/>
    </row>
    <row r="28" spans="1:13" ht="30">
      <c r="A28" s="44">
        <v>23</v>
      </c>
      <c r="B28" s="172"/>
      <c r="C28" s="82" t="s">
        <v>343</v>
      </c>
      <c r="D28" s="14" t="s">
        <v>18</v>
      </c>
      <c r="E28" s="110" t="s">
        <v>285</v>
      </c>
      <c r="F28" s="44" t="s">
        <v>366</v>
      </c>
      <c r="H28" s="14" t="s">
        <v>286</v>
      </c>
      <c r="I28" s="112" t="s">
        <v>288</v>
      </c>
      <c r="J28" s="81" t="s">
        <v>282</v>
      </c>
      <c r="K28" s="80">
        <v>666</v>
      </c>
      <c r="L28" s="113">
        <v>3996000</v>
      </c>
      <c r="M28" s="113">
        <v>2997000</v>
      </c>
    </row>
    <row r="29" spans="1:13" ht="60">
      <c r="A29" s="44">
        <v>24</v>
      </c>
      <c r="B29" s="172"/>
      <c r="C29" s="117" t="s">
        <v>389</v>
      </c>
      <c r="D29" s="14" t="s">
        <v>18</v>
      </c>
      <c r="E29" s="44" t="s">
        <v>483</v>
      </c>
      <c r="F29" s="44" t="s">
        <v>484</v>
      </c>
      <c r="H29" s="44" t="s">
        <v>667</v>
      </c>
      <c r="I29" s="111" t="s">
        <v>705</v>
      </c>
      <c r="J29" s="80" t="s">
        <v>290</v>
      </c>
      <c r="K29" s="80">
        <v>2</v>
      </c>
      <c r="L29" s="113">
        <v>470400</v>
      </c>
      <c r="M29" s="113">
        <f>+K29*L29</f>
        <v>940800</v>
      </c>
    </row>
    <row r="30" spans="1:13" ht="75">
      <c r="A30" s="44">
        <v>25</v>
      </c>
      <c r="B30" s="172"/>
      <c r="C30" s="117" t="s">
        <v>390</v>
      </c>
      <c r="D30" s="14" t="s">
        <v>18</v>
      </c>
      <c r="E30" s="44" t="s">
        <v>483</v>
      </c>
      <c r="F30" s="44" t="s">
        <v>485</v>
      </c>
      <c r="H30" s="44" t="s">
        <v>620</v>
      </c>
      <c r="I30" s="118">
        <v>205175636</v>
      </c>
      <c r="J30" s="80" t="s">
        <v>290</v>
      </c>
      <c r="K30" s="80">
        <v>1</v>
      </c>
      <c r="L30" s="113">
        <v>29500000</v>
      </c>
      <c r="M30" s="113">
        <f>+K30*L30</f>
        <v>29500000</v>
      </c>
    </row>
    <row r="31" spans="1:13" ht="60">
      <c r="A31" s="44">
        <v>26</v>
      </c>
      <c r="B31" s="172"/>
      <c r="C31" s="117" t="s">
        <v>391</v>
      </c>
      <c r="D31" s="14" t="s">
        <v>18</v>
      </c>
      <c r="E31" s="44" t="s">
        <v>483</v>
      </c>
      <c r="F31" s="44" t="s">
        <v>486</v>
      </c>
      <c r="H31" s="44" t="s">
        <v>668</v>
      </c>
      <c r="I31" s="111" t="s">
        <v>706</v>
      </c>
      <c r="J31" s="80" t="s">
        <v>290</v>
      </c>
      <c r="K31" s="80">
        <v>3</v>
      </c>
      <c r="L31" s="113">
        <v>680000</v>
      </c>
      <c r="M31" s="113">
        <f aca="true" t="shared" si="0" ref="M31:M91">+K31*L31</f>
        <v>2040000</v>
      </c>
    </row>
    <row r="32" spans="1:13" ht="75">
      <c r="A32" s="44">
        <v>27</v>
      </c>
      <c r="B32" s="172"/>
      <c r="C32" s="117" t="s">
        <v>390</v>
      </c>
      <c r="D32" s="14" t="s">
        <v>18</v>
      </c>
      <c r="E32" s="44" t="s">
        <v>483</v>
      </c>
      <c r="F32" s="44" t="s">
        <v>487</v>
      </c>
      <c r="H32" s="44" t="s">
        <v>669</v>
      </c>
      <c r="I32" s="111">
        <v>304568982</v>
      </c>
      <c r="J32" s="80" t="s">
        <v>290</v>
      </c>
      <c r="K32" s="80">
        <v>1</v>
      </c>
      <c r="L32" s="113">
        <v>18176248</v>
      </c>
      <c r="M32" s="113">
        <f t="shared" si="0"/>
        <v>18176248</v>
      </c>
    </row>
    <row r="33" spans="1:13" ht="30">
      <c r="A33" s="44">
        <v>28</v>
      </c>
      <c r="B33" s="172"/>
      <c r="C33" s="117" t="s">
        <v>392</v>
      </c>
      <c r="D33" s="14" t="s">
        <v>18</v>
      </c>
      <c r="E33" s="44" t="s">
        <v>483</v>
      </c>
      <c r="F33" s="44" t="s">
        <v>488</v>
      </c>
      <c r="H33" s="44" t="s">
        <v>670</v>
      </c>
      <c r="I33" s="111">
        <v>305688002</v>
      </c>
      <c r="J33" s="80" t="s">
        <v>215</v>
      </c>
      <c r="K33" s="80">
        <v>85</v>
      </c>
      <c r="L33" s="113">
        <v>14672000</v>
      </c>
      <c r="M33" s="113">
        <f t="shared" si="0"/>
        <v>1247120000</v>
      </c>
    </row>
    <row r="34" spans="1:13" ht="30">
      <c r="A34" s="44">
        <v>29</v>
      </c>
      <c r="B34" s="172"/>
      <c r="C34" s="117" t="s">
        <v>393</v>
      </c>
      <c r="D34" s="14" t="s">
        <v>18</v>
      </c>
      <c r="E34" s="44" t="s">
        <v>483</v>
      </c>
      <c r="F34" s="44" t="s">
        <v>489</v>
      </c>
      <c r="H34" s="44" t="s">
        <v>670</v>
      </c>
      <c r="I34" s="111">
        <v>305688002</v>
      </c>
      <c r="J34" s="80" t="s">
        <v>282</v>
      </c>
      <c r="K34" s="80">
        <v>70</v>
      </c>
      <c r="L34" s="113">
        <v>5881904</v>
      </c>
      <c r="M34" s="113">
        <f t="shared" si="0"/>
        <v>411733280</v>
      </c>
    </row>
    <row r="35" spans="1:13" ht="60">
      <c r="A35" s="44">
        <v>30</v>
      </c>
      <c r="B35" s="172"/>
      <c r="C35" s="117" t="s">
        <v>394</v>
      </c>
      <c r="D35" s="14" t="s">
        <v>18</v>
      </c>
      <c r="E35" s="44" t="s">
        <v>483</v>
      </c>
      <c r="F35" s="44" t="s">
        <v>490</v>
      </c>
      <c r="H35" s="44" t="s">
        <v>671</v>
      </c>
      <c r="I35" s="111" t="s">
        <v>707</v>
      </c>
      <c r="J35" s="80" t="s">
        <v>290</v>
      </c>
      <c r="K35" s="80">
        <v>9</v>
      </c>
      <c r="L35" s="113">
        <v>450000</v>
      </c>
      <c r="M35" s="113">
        <f t="shared" si="0"/>
        <v>4050000</v>
      </c>
    </row>
    <row r="36" spans="1:13" ht="60">
      <c r="A36" s="44">
        <v>31</v>
      </c>
      <c r="B36" s="172"/>
      <c r="C36" s="117" t="s">
        <v>395</v>
      </c>
      <c r="D36" s="14" t="s">
        <v>18</v>
      </c>
      <c r="E36" s="44" t="s">
        <v>483</v>
      </c>
      <c r="F36" s="44" t="s">
        <v>491</v>
      </c>
      <c r="H36" s="44" t="s">
        <v>697</v>
      </c>
      <c r="I36" s="111" t="s">
        <v>708</v>
      </c>
      <c r="J36" s="80" t="s">
        <v>290</v>
      </c>
      <c r="K36" s="80">
        <v>5</v>
      </c>
      <c r="L36" s="113">
        <v>500000</v>
      </c>
      <c r="M36" s="113">
        <f t="shared" si="0"/>
        <v>2500000</v>
      </c>
    </row>
    <row r="37" spans="1:13" ht="60">
      <c r="A37" s="44">
        <v>32</v>
      </c>
      <c r="B37" s="172"/>
      <c r="C37" s="117" t="s">
        <v>396</v>
      </c>
      <c r="D37" s="14" t="s">
        <v>18</v>
      </c>
      <c r="E37" s="44" t="s">
        <v>483</v>
      </c>
      <c r="F37" s="44" t="s">
        <v>492</v>
      </c>
      <c r="H37" s="44" t="s">
        <v>620</v>
      </c>
      <c r="I37" s="111">
        <v>205175636</v>
      </c>
      <c r="J37" s="80" t="s">
        <v>290</v>
      </c>
      <c r="K37" s="80">
        <v>11</v>
      </c>
      <c r="L37" s="113">
        <v>1259885</v>
      </c>
      <c r="M37" s="113">
        <f t="shared" si="0"/>
        <v>13858735</v>
      </c>
    </row>
    <row r="38" spans="1:13" ht="150">
      <c r="A38" s="44">
        <v>33</v>
      </c>
      <c r="B38" s="172"/>
      <c r="C38" s="117" t="s">
        <v>397</v>
      </c>
      <c r="D38" s="14" t="s">
        <v>18</v>
      </c>
      <c r="E38" s="44" t="s">
        <v>483</v>
      </c>
      <c r="F38" s="44" t="s">
        <v>493</v>
      </c>
      <c r="H38" s="44" t="s">
        <v>621</v>
      </c>
      <c r="I38" s="111">
        <v>201123394</v>
      </c>
      <c r="J38" s="80" t="s">
        <v>290</v>
      </c>
      <c r="K38" s="80">
        <v>1</v>
      </c>
      <c r="L38" s="113">
        <v>2117420000</v>
      </c>
      <c r="M38" s="113">
        <f t="shared" si="0"/>
        <v>2117420000</v>
      </c>
    </row>
    <row r="39" spans="1:13" ht="45">
      <c r="A39" s="44">
        <v>34</v>
      </c>
      <c r="B39" s="172"/>
      <c r="C39" s="117" t="s">
        <v>398</v>
      </c>
      <c r="D39" s="14" t="s">
        <v>18</v>
      </c>
      <c r="E39" s="44" t="s">
        <v>483</v>
      </c>
      <c r="F39" s="44" t="s">
        <v>494</v>
      </c>
      <c r="H39" s="44" t="s">
        <v>698</v>
      </c>
      <c r="I39" s="111">
        <v>207157957</v>
      </c>
      <c r="J39" s="80" t="s">
        <v>215</v>
      </c>
      <c r="K39" s="80">
        <v>1</v>
      </c>
      <c r="L39" s="113">
        <v>36273941</v>
      </c>
      <c r="M39" s="113">
        <f t="shared" si="0"/>
        <v>36273941</v>
      </c>
    </row>
    <row r="40" spans="1:13" ht="30">
      <c r="A40" s="44">
        <v>35</v>
      </c>
      <c r="B40" s="172"/>
      <c r="C40" s="117" t="s">
        <v>399</v>
      </c>
      <c r="D40" s="14" t="s">
        <v>18</v>
      </c>
      <c r="E40" s="44" t="s">
        <v>483</v>
      </c>
      <c r="F40" s="44" t="s">
        <v>495</v>
      </c>
      <c r="H40" s="44" t="s">
        <v>698</v>
      </c>
      <c r="I40" s="111">
        <v>207157957</v>
      </c>
      <c r="J40" s="80" t="s">
        <v>290</v>
      </c>
      <c r="K40" s="80">
        <v>12</v>
      </c>
      <c r="L40" s="113">
        <v>14938535.92</v>
      </c>
      <c r="M40" s="113">
        <f t="shared" si="0"/>
        <v>179262431.04</v>
      </c>
    </row>
    <row r="41" spans="1:13" ht="150">
      <c r="A41" s="44">
        <v>36</v>
      </c>
      <c r="B41" s="172"/>
      <c r="C41" s="117" t="s">
        <v>400</v>
      </c>
      <c r="D41" s="14" t="s">
        <v>18</v>
      </c>
      <c r="E41" s="44" t="s">
        <v>483</v>
      </c>
      <c r="F41" s="44" t="s">
        <v>496</v>
      </c>
      <c r="H41" s="44" t="s">
        <v>672</v>
      </c>
      <c r="I41" s="111">
        <v>309292350</v>
      </c>
      <c r="J41" s="80" t="s">
        <v>290</v>
      </c>
      <c r="K41" s="80">
        <v>5791</v>
      </c>
      <c r="L41" s="113">
        <v>67000</v>
      </c>
      <c r="M41" s="113">
        <f t="shared" si="0"/>
        <v>387997000</v>
      </c>
    </row>
    <row r="42" spans="1:13" ht="60">
      <c r="A42" s="44">
        <v>37</v>
      </c>
      <c r="B42" s="172"/>
      <c r="C42" s="117" t="s">
        <v>401</v>
      </c>
      <c r="D42" s="14" t="s">
        <v>18</v>
      </c>
      <c r="E42" s="44" t="s">
        <v>483</v>
      </c>
      <c r="F42" s="44" t="s">
        <v>497</v>
      </c>
      <c r="H42" s="44" t="s">
        <v>673</v>
      </c>
      <c r="I42" s="111">
        <v>304916779</v>
      </c>
      <c r="J42" s="80" t="s">
        <v>290</v>
      </c>
      <c r="K42" s="80">
        <v>1</v>
      </c>
      <c r="L42" s="113">
        <v>450000</v>
      </c>
      <c r="M42" s="113">
        <f t="shared" si="0"/>
        <v>450000</v>
      </c>
    </row>
    <row r="43" spans="1:13" ht="75">
      <c r="A43" s="44">
        <v>38</v>
      </c>
      <c r="B43" s="172"/>
      <c r="C43" s="117" t="s">
        <v>402</v>
      </c>
      <c r="D43" s="14" t="s">
        <v>18</v>
      </c>
      <c r="E43" s="44" t="s">
        <v>483</v>
      </c>
      <c r="F43" s="44" t="s">
        <v>498</v>
      </c>
      <c r="H43" s="44" t="s">
        <v>674</v>
      </c>
      <c r="I43" s="111">
        <v>302384146</v>
      </c>
      <c r="J43" s="80" t="s">
        <v>290</v>
      </c>
      <c r="K43" s="80">
        <v>11</v>
      </c>
      <c r="L43" s="113">
        <v>500000</v>
      </c>
      <c r="M43" s="113">
        <f t="shared" si="0"/>
        <v>5500000</v>
      </c>
    </row>
    <row r="44" spans="1:13" ht="60">
      <c r="A44" s="44">
        <v>39</v>
      </c>
      <c r="B44" s="172"/>
      <c r="C44" s="117" t="s">
        <v>401</v>
      </c>
      <c r="D44" s="14" t="s">
        <v>18</v>
      </c>
      <c r="E44" s="44" t="s">
        <v>483</v>
      </c>
      <c r="F44" s="44" t="s">
        <v>499</v>
      </c>
      <c r="H44" s="44" t="s">
        <v>622</v>
      </c>
      <c r="I44" s="111">
        <v>308538122</v>
      </c>
      <c r="J44" s="80" t="s">
        <v>290</v>
      </c>
      <c r="K44" s="80">
        <v>1</v>
      </c>
      <c r="L44" s="113">
        <v>300000</v>
      </c>
      <c r="M44" s="113">
        <f t="shared" si="0"/>
        <v>300000</v>
      </c>
    </row>
    <row r="45" spans="1:13" ht="90">
      <c r="A45" s="44">
        <v>40</v>
      </c>
      <c r="B45" s="172"/>
      <c r="C45" s="117" t="s">
        <v>403</v>
      </c>
      <c r="D45" s="14" t="s">
        <v>18</v>
      </c>
      <c r="E45" s="44" t="s">
        <v>483</v>
      </c>
      <c r="F45" s="44" t="s">
        <v>500</v>
      </c>
      <c r="H45" s="44" t="s">
        <v>669</v>
      </c>
      <c r="I45" s="111">
        <v>304568982</v>
      </c>
      <c r="J45" s="80" t="s">
        <v>290</v>
      </c>
      <c r="K45" s="80">
        <v>1</v>
      </c>
      <c r="L45" s="113">
        <v>12335253</v>
      </c>
      <c r="M45" s="113">
        <f t="shared" si="0"/>
        <v>12335253</v>
      </c>
    </row>
    <row r="46" spans="1:13" ht="75">
      <c r="A46" s="44">
        <v>41</v>
      </c>
      <c r="B46" s="172"/>
      <c r="C46" s="117" t="s">
        <v>404</v>
      </c>
      <c r="D46" s="14" t="s">
        <v>18</v>
      </c>
      <c r="E46" s="44" t="s">
        <v>483</v>
      </c>
      <c r="F46" s="44" t="s">
        <v>501</v>
      </c>
      <c r="H46" s="44" t="s">
        <v>669</v>
      </c>
      <c r="I46" s="111">
        <v>304568982</v>
      </c>
      <c r="J46" s="80" t="s">
        <v>290</v>
      </c>
      <c r="K46" s="80">
        <v>1</v>
      </c>
      <c r="L46" s="113">
        <v>15474936</v>
      </c>
      <c r="M46" s="113">
        <f t="shared" si="0"/>
        <v>15474936</v>
      </c>
    </row>
    <row r="47" spans="1:13" ht="180">
      <c r="A47" s="44">
        <v>42</v>
      </c>
      <c r="B47" s="172"/>
      <c r="C47" s="117" t="s">
        <v>405</v>
      </c>
      <c r="D47" s="14" t="s">
        <v>18</v>
      </c>
      <c r="E47" s="44" t="s">
        <v>483</v>
      </c>
      <c r="F47" s="44" t="s">
        <v>502</v>
      </c>
      <c r="H47" s="44" t="s">
        <v>623</v>
      </c>
      <c r="I47" s="111" t="s">
        <v>709</v>
      </c>
      <c r="J47" s="80" t="s">
        <v>738</v>
      </c>
      <c r="K47" s="80">
        <v>1</v>
      </c>
      <c r="L47" s="113">
        <v>456000000</v>
      </c>
      <c r="M47" s="113">
        <f t="shared" si="0"/>
        <v>456000000</v>
      </c>
    </row>
    <row r="48" spans="1:13" ht="180">
      <c r="A48" s="44">
        <v>43</v>
      </c>
      <c r="B48" s="172"/>
      <c r="C48" s="117" t="s">
        <v>406</v>
      </c>
      <c r="D48" s="14" t="s">
        <v>18</v>
      </c>
      <c r="E48" s="44" t="s">
        <v>483</v>
      </c>
      <c r="F48" s="44" t="s">
        <v>503</v>
      </c>
      <c r="H48" s="44" t="s">
        <v>623</v>
      </c>
      <c r="I48" s="111" t="s">
        <v>709</v>
      </c>
      <c r="J48" s="80" t="s">
        <v>738</v>
      </c>
      <c r="K48" s="80">
        <v>1</v>
      </c>
      <c r="L48" s="113">
        <v>326850000</v>
      </c>
      <c r="M48" s="113">
        <f t="shared" si="0"/>
        <v>326850000</v>
      </c>
    </row>
    <row r="49" spans="1:13" ht="90">
      <c r="A49" s="44">
        <v>44</v>
      </c>
      <c r="B49" s="172"/>
      <c r="C49" s="117" t="s">
        <v>321</v>
      </c>
      <c r="D49" s="14" t="s">
        <v>18</v>
      </c>
      <c r="E49" s="44" t="s">
        <v>483</v>
      </c>
      <c r="F49" s="44" t="s">
        <v>504</v>
      </c>
      <c r="H49" s="44" t="s">
        <v>624</v>
      </c>
      <c r="I49" s="111" t="s">
        <v>710</v>
      </c>
      <c r="J49" s="80" t="s">
        <v>290</v>
      </c>
      <c r="K49" s="80">
        <v>1</v>
      </c>
      <c r="L49" s="113">
        <v>18289675.7</v>
      </c>
      <c r="M49" s="113">
        <f t="shared" si="0"/>
        <v>18289675.7</v>
      </c>
    </row>
    <row r="50" spans="1:13" ht="90">
      <c r="A50" s="44">
        <v>45</v>
      </c>
      <c r="B50" s="172"/>
      <c r="C50" s="117" t="s">
        <v>321</v>
      </c>
      <c r="D50" s="14" t="s">
        <v>18</v>
      </c>
      <c r="E50" s="44" t="s">
        <v>483</v>
      </c>
      <c r="F50" s="44" t="s">
        <v>505</v>
      </c>
      <c r="H50" s="44" t="s">
        <v>624</v>
      </c>
      <c r="I50" s="111" t="s">
        <v>710</v>
      </c>
      <c r="J50" s="80" t="s">
        <v>290</v>
      </c>
      <c r="K50" s="80">
        <v>1</v>
      </c>
      <c r="L50" s="113">
        <v>15329212.51</v>
      </c>
      <c r="M50" s="113">
        <f t="shared" si="0"/>
        <v>15329212.51</v>
      </c>
    </row>
    <row r="51" spans="1:13" ht="45">
      <c r="A51" s="44">
        <v>46</v>
      </c>
      <c r="B51" s="172"/>
      <c r="C51" s="117" t="s">
        <v>745</v>
      </c>
      <c r="D51" s="14" t="s">
        <v>18</v>
      </c>
      <c r="E51" s="44" t="s">
        <v>483</v>
      </c>
      <c r="F51" s="44" t="s">
        <v>506</v>
      </c>
      <c r="H51" s="44" t="s">
        <v>699</v>
      </c>
      <c r="I51" s="111" t="s">
        <v>711</v>
      </c>
      <c r="J51" s="80" t="s">
        <v>290</v>
      </c>
      <c r="K51" s="80">
        <v>10</v>
      </c>
      <c r="L51" s="113">
        <v>500000</v>
      </c>
      <c r="M51" s="113">
        <f t="shared" si="0"/>
        <v>5000000</v>
      </c>
    </row>
    <row r="52" spans="1:13" ht="60">
      <c r="A52" s="44">
        <v>47</v>
      </c>
      <c r="B52" s="172"/>
      <c r="C52" s="117" t="s">
        <v>746</v>
      </c>
      <c r="D52" s="14" t="s">
        <v>18</v>
      </c>
      <c r="E52" s="44" t="s">
        <v>483</v>
      </c>
      <c r="F52" s="44" t="s">
        <v>507</v>
      </c>
      <c r="H52" s="44" t="s">
        <v>620</v>
      </c>
      <c r="I52" s="111">
        <v>205175636</v>
      </c>
      <c r="J52" s="80" t="s">
        <v>290</v>
      </c>
      <c r="K52" s="80">
        <v>2</v>
      </c>
      <c r="L52" s="113">
        <v>11704195</v>
      </c>
      <c r="M52" s="113">
        <f t="shared" si="0"/>
        <v>23408390</v>
      </c>
    </row>
    <row r="53" spans="1:13" ht="60">
      <c r="A53" s="44">
        <v>48</v>
      </c>
      <c r="B53" s="172"/>
      <c r="C53" s="117" t="s">
        <v>747</v>
      </c>
      <c r="D53" s="14" t="s">
        <v>18</v>
      </c>
      <c r="E53" s="44" t="s">
        <v>483</v>
      </c>
      <c r="F53" s="44" t="s">
        <v>508</v>
      </c>
      <c r="H53" s="44" t="s">
        <v>620</v>
      </c>
      <c r="I53" s="111">
        <v>205175636</v>
      </c>
      <c r="J53" s="80" t="s">
        <v>290</v>
      </c>
      <c r="K53" s="80">
        <v>2</v>
      </c>
      <c r="L53" s="113">
        <v>315000</v>
      </c>
      <c r="M53" s="113">
        <f t="shared" si="0"/>
        <v>630000</v>
      </c>
    </row>
    <row r="54" spans="1:13" ht="60">
      <c r="A54" s="44">
        <v>49</v>
      </c>
      <c r="B54" s="172"/>
      <c r="C54" s="117" t="s">
        <v>407</v>
      </c>
      <c r="D54" s="14" t="s">
        <v>18</v>
      </c>
      <c r="E54" s="44" t="s">
        <v>483</v>
      </c>
      <c r="F54" s="44" t="s">
        <v>509</v>
      </c>
      <c r="H54" s="44" t="s">
        <v>625</v>
      </c>
      <c r="I54" s="111">
        <v>200794352</v>
      </c>
      <c r="J54" s="80" t="s">
        <v>282</v>
      </c>
      <c r="K54" s="80">
        <v>90</v>
      </c>
      <c r="L54" s="113">
        <v>24000</v>
      </c>
      <c r="M54" s="113">
        <f t="shared" si="0"/>
        <v>2160000</v>
      </c>
    </row>
    <row r="55" spans="1:13" ht="45">
      <c r="A55" s="44">
        <v>50</v>
      </c>
      <c r="B55" s="172"/>
      <c r="C55" s="117" t="s">
        <v>746</v>
      </c>
      <c r="D55" s="14" t="s">
        <v>18</v>
      </c>
      <c r="E55" s="44" t="s">
        <v>483</v>
      </c>
      <c r="F55" s="44" t="s">
        <v>510</v>
      </c>
      <c r="H55" s="44" t="s">
        <v>675</v>
      </c>
      <c r="I55" s="111">
        <v>300690338</v>
      </c>
      <c r="J55" s="80" t="s">
        <v>290</v>
      </c>
      <c r="K55" s="80">
        <v>2</v>
      </c>
      <c r="L55" s="113">
        <v>2646000</v>
      </c>
      <c r="M55" s="113">
        <f t="shared" si="0"/>
        <v>5292000</v>
      </c>
    </row>
    <row r="56" spans="1:13" ht="45">
      <c r="A56" s="44">
        <v>51</v>
      </c>
      <c r="B56" s="172"/>
      <c r="C56" s="117" t="s">
        <v>746</v>
      </c>
      <c r="D56" s="14" t="s">
        <v>18</v>
      </c>
      <c r="E56" s="44" t="s">
        <v>483</v>
      </c>
      <c r="F56" s="44" t="s">
        <v>511</v>
      </c>
      <c r="H56" s="44" t="s">
        <v>676</v>
      </c>
      <c r="I56" s="111">
        <v>310801176</v>
      </c>
      <c r="J56" s="80" t="s">
        <v>290</v>
      </c>
      <c r="K56" s="80">
        <v>2</v>
      </c>
      <c r="L56" s="113">
        <v>3071000</v>
      </c>
      <c r="M56" s="113">
        <f t="shared" si="0"/>
        <v>6142000</v>
      </c>
    </row>
    <row r="57" spans="1:13" ht="60">
      <c r="A57" s="44">
        <v>52</v>
      </c>
      <c r="B57" s="172"/>
      <c r="C57" s="117" t="s">
        <v>748</v>
      </c>
      <c r="D57" s="14" t="s">
        <v>18</v>
      </c>
      <c r="E57" s="44" t="s">
        <v>483</v>
      </c>
      <c r="F57" s="44" t="s">
        <v>512</v>
      </c>
      <c r="H57" s="44" t="s">
        <v>620</v>
      </c>
      <c r="I57" s="111">
        <v>205175636</v>
      </c>
      <c r="J57" s="80" t="s">
        <v>290</v>
      </c>
      <c r="K57" s="80">
        <v>1</v>
      </c>
      <c r="L57" s="113">
        <v>6344474</v>
      </c>
      <c r="M57" s="113">
        <f t="shared" si="0"/>
        <v>6344474</v>
      </c>
    </row>
    <row r="58" spans="1:13" ht="75">
      <c r="A58" s="44">
        <v>53</v>
      </c>
      <c r="B58" s="172"/>
      <c r="C58" s="117" t="s">
        <v>749</v>
      </c>
      <c r="D58" s="14" t="s">
        <v>18</v>
      </c>
      <c r="E58" s="44" t="s">
        <v>483</v>
      </c>
      <c r="F58" s="44" t="s">
        <v>513</v>
      </c>
      <c r="H58" s="44" t="s">
        <v>700</v>
      </c>
      <c r="I58" s="111">
        <v>309783095</v>
      </c>
      <c r="J58" s="80" t="s">
        <v>290</v>
      </c>
      <c r="K58" s="80">
        <v>15</v>
      </c>
      <c r="L58" s="113">
        <v>400000</v>
      </c>
      <c r="M58" s="113">
        <f t="shared" si="0"/>
        <v>6000000</v>
      </c>
    </row>
    <row r="59" spans="1:13" ht="45">
      <c r="A59" s="44">
        <v>54</v>
      </c>
      <c r="B59" s="172"/>
      <c r="C59" s="117" t="s">
        <v>750</v>
      </c>
      <c r="D59" s="14" t="s">
        <v>18</v>
      </c>
      <c r="E59" s="44" t="s">
        <v>483</v>
      </c>
      <c r="F59" s="44" t="s">
        <v>514</v>
      </c>
      <c r="H59" s="44" t="s">
        <v>626</v>
      </c>
      <c r="I59" s="111">
        <v>306163900</v>
      </c>
      <c r="J59" s="80" t="s">
        <v>290</v>
      </c>
      <c r="K59" s="80">
        <v>4</v>
      </c>
      <c r="L59" s="113">
        <v>562240</v>
      </c>
      <c r="M59" s="113">
        <f t="shared" si="0"/>
        <v>2248960</v>
      </c>
    </row>
    <row r="60" spans="1:13" ht="150">
      <c r="A60" s="44">
        <v>55</v>
      </c>
      <c r="B60" s="172"/>
      <c r="C60" s="117" t="s">
        <v>408</v>
      </c>
      <c r="D60" s="14" t="s">
        <v>18</v>
      </c>
      <c r="E60" s="44" t="s">
        <v>483</v>
      </c>
      <c r="F60" s="44" t="s">
        <v>515</v>
      </c>
      <c r="H60" s="44" t="s">
        <v>627</v>
      </c>
      <c r="I60" s="111" t="s">
        <v>712</v>
      </c>
      <c r="J60" s="80" t="s">
        <v>738</v>
      </c>
      <c r="K60" s="80">
        <v>1</v>
      </c>
      <c r="L60" s="113">
        <v>1471000000</v>
      </c>
      <c r="M60" s="113">
        <f t="shared" si="0"/>
        <v>1471000000</v>
      </c>
    </row>
    <row r="61" spans="1:13" ht="30">
      <c r="A61" s="44">
        <v>56</v>
      </c>
      <c r="B61" s="172"/>
      <c r="C61" s="117" t="s">
        <v>409</v>
      </c>
      <c r="D61" s="14" t="s">
        <v>18</v>
      </c>
      <c r="E61" s="44" t="s">
        <v>483</v>
      </c>
      <c r="F61" s="44" t="s">
        <v>516</v>
      </c>
      <c r="H61" s="44" t="s">
        <v>677</v>
      </c>
      <c r="I61" s="111" t="s">
        <v>713</v>
      </c>
      <c r="J61" s="80" t="s">
        <v>290</v>
      </c>
      <c r="K61" s="80">
        <v>12</v>
      </c>
      <c r="L61" s="113">
        <v>650000</v>
      </c>
      <c r="M61" s="113">
        <f t="shared" si="0"/>
        <v>7800000</v>
      </c>
    </row>
    <row r="62" spans="1:13" ht="75">
      <c r="A62" s="44">
        <v>57</v>
      </c>
      <c r="B62" s="172"/>
      <c r="C62" s="117" t="s">
        <v>751</v>
      </c>
      <c r="D62" s="14" t="s">
        <v>18</v>
      </c>
      <c r="E62" s="44" t="s">
        <v>483</v>
      </c>
      <c r="F62" s="44" t="s">
        <v>517</v>
      </c>
      <c r="H62" s="44" t="s">
        <v>627</v>
      </c>
      <c r="I62" s="111" t="s">
        <v>712</v>
      </c>
      <c r="J62" s="80" t="s">
        <v>738</v>
      </c>
      <c r="K62" s="80">
        <v>1</v>
      </c>
      <c r="L62" s="113">
        <v>1500000000</v>
      </c>
      <c r="M62" s="113">
        <f t="shared" si="0"/>
        <v>1500000000</v>
      </c>
    </row>
    <row r="63" spans="1:13" ht="75">
      <c r="A63" s="44">
        <v>58</v>
      </c>
      <c r="B63" s="172"/>
      <c r="C63" s="117" t="s">
        <v>410</v>
      </c>
      <c r="D63" s="14" t="s">
        <v>18</v>
      </c>
      <c r="E63" s="44" t="s">
        <v>483</v>
      </c>
      <c r="F63" s="44" t="s">
        <v>518</v>
      </c>
      <c r="H63" s="44" t="s">
        <v>628</v>
      </c>
      <c r="I63" s="111">
        <v>201448733</v>
      </c>
      <c r="J63" s="80" t="s">
        <v>282</v>
      </c>
      <c r="K63" s="80">
        <v>90</v>
      </c>
      <c r="L63" s="113">
        <v>25000</v>
      </c>
      <c r="M63" s="113">
        <f t="shared" si="0"/>
        <v>2250000</v>
      </c>
    </row>
    <row r="64" spans="1:13" ht="60">
      <c r="A64" s="44">
        <v>59</v>
      </c>
      <c r="B64" s="172"/>
      <c r="C64" s="117" t="s">
        <v>411</v>
      </c>
      <c r="D64" s="14" t="s">
        <v>18</v>
      </c>
      <c r="E64" s="44" t="s">
        <v>483</v>
      </c>
      <c r="F64" s="44" t="s">
        <v>519</v>
      </c>
      <c r="H64" s="44" t="s">
        <v>629</v>
      </c>
      <c r="I64" s="111">
        <v>200936317</v>
      </c>
      <c r="J64" s="80" t="s">
        <v>282</v>
      </c>
      <c r="K64" s="80">
        <v>90</v>
      </c>
      <c r="L64" s="113">
        <v>60000</v>
      </c>
      <c r="M64" s="113">
        <f t="shared" si="0"/>
        <v>5400000</v>
      </c>
    </row>
    <row r="65" spans="1:13" ht="45">
      <c r="A65" s="44">
        <v>60</v>
      </c>
      <c r="B65" s="172"/>
      <c r="C65" s="117" t="s">
        <v>412</v>
      </c>
      <c r="D65" s="14" t="s">
        <v>18</v>
      </c>
      <c r="E65" s="44" t="s">
        <v>483</v>
      </c>
      <c r="F65" s="44" t="s">
        <v>520</v>
      </c>
      <c r="H65" s="44" t="s">
        <v>630</v>
      </c>
      <c r="I65" s="111">
        <v>200936284</v>
      </c>
      <c r="J65" s="80" t="s">
        <v>282</v>
      </c>
      <c r="K65" s="80">
        <v>45</v>
      </c>
      <c r="L65" s="113">
        <v>50000</v>
      </c>
      <c r="M65" s="113">
        <f t="shared" si="0"/>
        <v>2250000</v>
      </c>
    </row>
    <row r="66" spans="1:13" ht="60">
      <c r="A66" s="44">
        <v>61</v>
      </c>
      <c r="B66" s="172"/>
      <c r="C66" s="117" t="s">
        <v>413</v>
      </c>
      <c r="D66" s="14" t="s">
        <v>18</v>
      </c>
      <c r="E66" s="44" t="s">
        <v>483</v>
      </c>
      <c r="F66" s="44" t="s">
        <v>521</v>
      </c>
      <c r="H66" s="44" t="s">
        <v>631</v>
      </c>
      <c r="I66" s="111">
        <v>201222019</v>
      </c>
      <c r="J66" s="80" t="s">
        <v>282</v>
      </c>
      <c r="K66" s="80">
        <v>90</v>
      </c>
      <c r="L66" s="113">
        <v>60000</v>
      </c>
      <c r="M66" s="113">
        <f t="shared" si="0"/>
        <v>5400000</v>
      </c>
    </row>
    <row r="67" spans="1:13" ht="105">
      <c r="A67" s="44">
        <v>62</v>
      </c>
      <c r="B67" s="172"/>
      <c r="C67" s="117" t="s">
        <v>414</v>
      </c>
      <c r="D67" s="14" t="s">
        <v>18</v>
      </c>
      <c r="E67" s="44" t="s">
        <v>483</v>
      </c>
      <c r="F67" s="44" t="s">
        <v>522</v>
      </c>
      <c r="H67" s="44" t="s">
        <v>632</v>
      </c>
      <c r="I67" s="111">
        <v>305079181</v>
      </c>
      <c r="J67" s="80" t="s">
        <v>738</v>
      </c>
      <c r="K67" s="80">
        <v>1</v>
      </c>
      <c r="L67" s="113">
        <v>650000000</v>
      </c>
      <c r="M67" s="113">
        <f t="shared" si="0"/>
        <v>650000000</v>
      </c>
    </row>
    <row r="68" spans="1:13" ht="105">
      <c r="A68" s="44">
        <v>63</v>
      </c>
      <c r="B68" s="172"/>
      <c r="C68" s="117" t="s">
        <v>752</v>
      </c>
      <c r="D68" s="14" t="s">
        <v>18</v>
      </c>
      <c r="E68" s="44" t="s">
        <v>483</v>
      </c>
      <c r="F68" s="44" t="s">
        <v>523</v>
      </c>
      <c r="H68" s="44" t="s">
        <v>632</v>
      </c>
      <c r="I68" s="111">
        <v>305079181</v>
      </c>
      <c r="J68" s="80" t="s">
        <v>738</v>
      </c>
      <c r="K68" s="80">
        <v>1</v>
      </c>
      <c r="L68" s="113">
        <v>850000000</v>
      </c>
      <c r="M68" s="113">
        <f t="shared" si="0"/>
        <v>850000000</v>
      </c>
    </row>
    <row r="69" spans="1:13" ht="45">
      <c r="A69" s="44">
        <v>64</v>
      </c>
      <c r="B69" s="172"/>
      <c r="C69" s="117" t="s">
        <v>415</v>
      </c>
      <c r="D69" s="14" t="s">
        <v>18</v>
      </c>
      <c r="E69" s="44" t="s">
        <v>483</v>
      </c>
      <c r="F69" s="44" t="s">
        <v>524</v>
      </c>
      <c r="H69" s="44" t="s">
        <v>633</v>
      </c>
      <c r="I69" s="111">
        <v>200936300</v>
      </c>
      <c r="J69" s="80" t="s">
        <v>282</v>
      </c>
      <c r="K69" s="80">
        <v>45</v>
      </c>
      <c r="L69" s="113">
        <v>50000</v>
      </c>
      <c r="M69" s="113">
        <f t="shared" si="0"/>
        <v>2250000</v>
      </c>
    </row>
    <row r="70" spans="1:13" ht="135">
      <c r="A70" s="44">
        <v>65</v>
      </c>
      <c r="B70" s="172"/>
      <c r="C70" s="117" t="s">
        <v>416</v>
      </c>
      <c r="D70" s="14" t="s">
        <v>18</v>
      </c>
      <c r="E70" s="44" t="s">
        <v>483</v>
      </c>
      <c r="F70" s="44" t="s">
        <v>525</v>
      </c>
      <c r="H70" s="44" t="s">
        <v>634</v>
      </c>
      <c r="I70" s="111">
        <v>201053403</v>
      </c>
      <c r="J70" s="80" t="s">
        <v>282</v>
      </c>
      <c r="K70" s="80">
        <v>90</v>
      </c>
      <c r="L70" s="113">
        <v>100000</v>
      </c>
      <c r="M70" s="113">
        <f t="shared" si="0"/>
        <v>9000000</v>
      </c>
    </row>
    <row r="71" spans="1:13" ht="45">
      <c r="A71" s="44">
        <v>66</v>
      </c>
      <c r="B71" s="172"/>
      <c r="C71" s="117" t="s">
        <v>753</v>
      </c>
      <c r="D71" s="14" t="s">
        <v>18</v>
      </c>
      <c r="E71" s="44" t="s">
        <v>483</v>
      </c>
      <c r="F71" s="44" t="s">
        <v>526</v>
      </c>
      <c r="H71" s="44" t="s">
        <v>635</v>
      </c>
      <c r="I71" s="111">
        <v>303812119</v>
      </c>
      <c r="J71" s="80" t="s">
        <v>290</v>
      </c>
      <c r="K71" s="80">
        <v>1</v>
      </c>
      <c r="L71" s="113">
        <v>857000</v>
      </c>
      <c r="M71" s="113">
        <f t="shared" si="0"/>
        <v>857000</v>
      </c>
    </row>
    <row r="72" spans="1:13" ht="45">
      <c r="A72" s="44">
        <v>67</v>
      </c>
      <c r="B72" s="172"/>
      <c r="C72" s="117" t="s">
        <v>750</v>
      </c>
      <c r="D72" s="14" t="s">
        <v>18</v>
      </c>
      <c r="E72" s="44" t="s">
        <v>483</v>
      </c>
      <c r="F72" s="44" t="s">
        <v>527</v>
      </c>
      <c r="H72" s="44" t="s">
        <v>671</v>
      </c>
      <c r="I72" s="111" t="s">
        <v>707</v>
      </c>
      <c r="J72" s="80" t="s">
        <v>290</v>
      </c>
      <c r="K72" s="80">
        <v>2</v>
      </c>
      <c r="L72" s="113">
        <v>350000</v>
      </c>
      <c r="M72" s="113">
        <f t="shared" si="0"/>
        <v>700000</v>
      </c>
    </row>
    <row r="73" spans="1:13" ht="45">
      <c r="A73" s="44">
        <v>68</v>
      </c>
      <c r="B73" s="172"/>
      <c r="C73" s="117" t="s">
        <v>750</v>
      </c>
      <c r="D73" s="14" t="s">
        <v>18</v>
      </c>
      <c r="E73" s="44" t="s">
        <v>483</v>
      </c>
      <c r="F73" s="44" t="s">
        <v>528</v>
      </c>
      <c r="H73" s="44" t="s">
        <v>622</v>
      </c>
      <c r="I73" s="111">
        <v>308538122</v>
      </c>
      <c r="J73" s="80" t="s">
        <v>290</v>
      </c>
      <c r="K73" s="80">
        <v>10</v>
      </c>
      <c r="L73" s="113">
        <v>300000</v>
      </c>
      <c r="M73" s="113">
        <f t="shared" si="0"/>
        <v>3000000</v>
      </c>
    </row>
    <row r="74" spans="1:13" ht="45">
      <c r="A74" s="44">
        <v>69</v>
      </c>
      <c r="B74" s="172"/>
      <c r="C74" s="117" t="s">
        <v>750</v>
      </c>
      <c r="D74" s="14" t="s">
        <v>18</v>
      </c>
      <c r="E74" s="44" t="s">
        <v>483</v>
      </c>
      <c r="F74" s="44" t="s">
        <v>529</v>
      </c>
      <c r="H74" s="44" t="s">
        <v>678</v>
      </c>
      <c r="I74" s="111" t="s">
        <v>55</v>
      </c>
      <c r="J74" s="80" t="s">
        <v>290</v>
      </c>
      <c r="K74" s="80">
        <v>1</v>
      </c>
      <c r="L74" s="113">
        <v>450000</v>
      </c>
      <c r="M74" s="113">
        <f t="shared" si="0"/>
        <v>450000</v>
      </c>
    </row>
    <row r="75" spans="1:13" ht="30">
      <c r="A75" s="44">
        <v>70</v>
      </c>
      <c r="B75" s="172"/>
      <c r="C75" s="117" t="s">
        <v>418</v>
      </c>
      <c r="D75" s="14" t="s">
        <v>18</v>
      </c>
      <c r="E75" s="44" t="s">
        <v>483</v>
      </c>
      <c r="F75" s="44" t="s">
        <v>530</v>
      </c>
      <c r="H75" s="44" t="s">
        <v>679</v>
      </c>
      <c r="I75" s="111">
        <v>309868581</v>
      </c>
      <c r="J75" s="80" t="s">
        <v>282</v>
      </c>
      <c r="K75" s="80">
        <v>2</v>
      </c>
      <c r="L75" s="113">
        <v>131900000</v>
      </c>
      <c r="M75" s="113">
        <f t="shared" si="0"/>
        <v>263800000</v>
      </c>
    </row>
    <row r="76" spans="1:13" ht="60">
      <c r="A76" s="44">
        <v>71</v>
      </c>
      <c r="B76" s="172"/>
      <c r="C76" s="117" t="s">
        <v>419</v>
      </c>
      <c r="D76" s="14" t="s">
        <v>18</v>
      </c>
      <c r="E76" s="44" t="s">
        <v>483</v>
      </c>
      <c r="F76" s="44" t="s">
        <v>531</v>
      </c>
      <c r="H76" s="44" t="s">
        <v>680</v>
      </c>
      <c r="I76" s="111">
        <v>306320372</v>
      </c>
      <c r="J76" s="80" t="s">
        <v>290</v>
      </c>
      <c r="K76" s="80">
        <v>14</v>
      </c>
      <c r="L76" s="113">
        <v>600000</v>
      </c>
      <c r="M76" s="113">
        <f t="shared" si="0"/>
        <v>8400000</v>
      </c>
    </row>
    <row r="77" spans="1:13" ht="45">
      <c r="A77" s="44">
        <v>72</v>
      </c>
      <c r="B77" s="172"/>
      <c r="C77" s="117" t="s">
        <v>745</v>
      </c>
      <c r="D77" s="14" t="s">
        <v>18</v>
      </c>
      <c r="E77" s="44" t="s">
        <v>483</v>
      </c>
      <c r="F77" s="44" t="s">
        <v>532</v>
      </c>
      <c r="H77" s="44" t="s">
        <v>636</v>
      </c>
      <c r="I77" s="111" t="s">
        <v>714</v>
      </c>
      <c r="J77" s="80" t="s">
        <v>290</v>
      </c>
      <c r="K77" s="80">
        <v>3</v>
      </c>
      <c r="L77" s="113">
        <v>350000</v>
      </c>
      <c r="M77" s="113">
        <f t="shared" si="0"/>
        <v>1050000</v>
      </c>
    </row>
    <row r="78" spans="1:13" ht="45">
      <c r="A78" s="44">
        <v>73</v>
      </c>
      <c r="B78" s="172"/>
      <c r="C78" s="117" t="s">
        <v>745</v>
      </c>
      <c r="D78" s="14" t="s">
        <v>18</v>
      </c>
      <c r="E78" s="44" t="s">
        <v>483</v>
      </c>
      <c r="F78" s="44" t="s">
        <v>533</v>
      </c>
      <c r="H78" s="44" t="s">
        <v>681</v>
      </c>
      <c r="I78" s="111" t="s">
        <v>715</v>
      </c>
      <c r="J78" s="80" t="s">
        <v>290</v>
      </c>
      <c r="K78" s="80">
        <v>1</v>
      </c>
      <c r="L78" s="113">
        <v>400000</v>
      </c>
      <c r="M78" s="113">
        <f t="shared" si="0"/>
        <v>400000</v>
      </c>
    </row>
    <row r="79" spans="1:13" ht="105">
      <c r="A79" s="44">
        <v>74</v>
      </c>
      <c r="B79" s="172"/>
      <c r="C79" s="117" t="s">
        <v>754</v>
      </c>
      <c r="D79" s="14" t="s">
        <v>18</v>
      </c>
      <c r="E79" s="44" t="s">
        <v>483</v>
      </c>
      <c r="F79" s="44" t="s">
        <v>534</v>
      </c>
      <c r="H79" s="44" t="s">
        <v>621</v>
      </c>
      <c r="I79" s="111">
        <v>201123394</v>
      </c>
      <c r="J79" s="80" t="s">
        <v>290</v>
      </c>
      <c r="K79" s="80">
        <v>1</v>
      </c>
      <c r="L79" s="113">
        <v>2060000</v>
      </c>
      <c r="M79" s="113">
        <f t="shared" si="0"/>
        <v>2060000</v>
      </c>
    </row>
    <row r="80" spans="1:13" ht="45">
      <c r="A80" s="44">
        <v>75</v>
      </c>
      <c r="B80" s="172"/>
      <c r="C80" s="117" t="s">
        <v>750</v>
      </c>
      <c r="D80" s="14" t="s">
        <v>18</v>
      </c>
      <c r="E80" s="44" t="s">
        <v>483</v>
      </c>
      <c r="F80" s="44" t="s">
        <v>535</v>
      </c>
      <c r="H80" s="44" t="s">
        <v>682</v>
      </c>
      <c r="I80" s="111">
        <v>205732354</v>
      </c>
      <c r="J80" s="80" t="s">
        <v>290</v>
      </c>
      <c r="K80" s="80">
        <v>1</v>
      </c>
      <c r="L80" s="113">
        <v>420000</v>
      </c>
      <c r="M80" s="113">
        <f t="shared" si="0"/>
        <v>420000</v>
      </c>
    </row>
    <row r="81" spans="1:13" ht="45">
      <c r="A81" s="44">
        <v>76</v>
      </c>
      <c r="B81" s="172"/>
      <c r="C81" s="117" t="s">
        <v>421</v>
      </c>
      <c r="D81" s="14" t="s">
        <v>18</v>
      </c>
      <c r="E81" s="44" t="s">
        <v>483</v>
      </c>
      <c r="F81" s="44" t="s">
        <v>536</v>
      </c>
      <c r="H81" s="44" t="s">
        <v>637</v>
      </c>
      <c r="I81" s="111" t="s">
        <v>55</v>
      </c>
      <c r="J81" s="80" t="s">
        <v>290</v>
      </c>
      <c r="K81" s="80">
        <v>1</v>
      </c>
      <c r="L81" s="113">
        <v>2800000</v>
      </c>
      <c r="M81" s="113">
        <f t="shared" si="0"/>
        <v>2800000</v>
      </c>
    </row>
    <row r="82" spans="1:13" ht="60">
      <c r="A82" s="44">
        <v>77</v>
      </c>
      <c r="B82" s="172"/>
      <c r="C82" s="117" t="s">
        <v>422</v>
      </c>
      <c r="D82" s="14" t="s">
        <v>18</v>
      </c>
      <c r="E82" s="44" t="s">
        <v>483</v>
      </c>
      <c r="F82" s="44" t="s">
        <v>537</v>
      </c>
      <c r="H82" s="44" t="s">
        <v>638</v>
      </c>
      <c r="I82" s="111" t="s">
        <v>716</v>
      </c>
      <c r="J82" s="80" t="s">
        <v>290</v>
      </c>
      <c r="K82" s="80">
        <v>6</v>
      </c>
      <c r="L82" s="113">
        <v>1745827</v>
      </c>
      <c r="M82" s="113">
        <f t="shared" si="0"/>
        <v>10474962</v>
      </c>
    </row>
    <row r="83" spans="1:13" ht="150">
      <c r="A83" s="44">
        <v>78</v>
      </c>
      <c r="B83" s="172"/>
      <c r="C83" s="117" t="s">
        <v>423</v>
      </c>
      <c r="D83" s="14" t="s">
        <v>18</v>
      </c>
      <c r="E83" s="44" t="s">
        <v>483</v>
      </c>
      <c r="F83" s="44" t="s">
        <v>538</v>
      </c>
      <c r="H83" s="44" t="s">
        <v>636</v>
      </c>
      <c r="I83" s="111" t="s">
        <v>714</v>
      </c>
      <c r="J83" s="80" t="s">
        <v>290</v>
      </c>
      <c r="K83" s="80">
        <v>3</v>
      </c>
      <c r="L83" s="113">
        <v>350000</v>
      </c>
      <c r="M83" s="113">
        <f t="shared" si="0"/>
        <v>1050000</v>
      </c>
    </row>
    <row r="84" spans="1:13" ht="150">
      <c r="A84" s="44">
        <v>79</v>
      </c>
      <c r="B84" s="172"/>
      <c r="C84" s="117" t="s">
        <v>424</v>
      </c>
      <c r="D84" s="14" t="s">
        <v>18</v>
      </c>
      <c r="E84" s="44" t="s">
        <v>483</v>
      </c>
      <c r="F84" s="44" t="s">
        <v>539</v>
      </c>
      <c r="H84" s="44" t="s">
        <v>639</v>
      </c>
      <c r="I84" s="111" t="s">
        <v>717</v>
      </c>
      <c r="J84" s="80" t="s">
        <v>290</v>
      </c>
      <c r="K84" s="80">
        <v>3</v>
      </c>
      <c r="L84" s="113">
        <v>29697620</v>
      </c>
      <c r="M84" s="113">
        <f t="shared" si="0"/>
        <v>89092860</v>
      </c>
    </row>
    <row r="85" spans="1:13" ht="75">
      <c r="A85" s="44">
        <v>80</v>
      </c>
      <c r="B85" s="172"/>
      <c r="C85" s="117" t="s">
        <v>425</v>
      </c>
      <c r="D85" s="14" t="s">
        <v>18</v>
      </c>
      <c r="E85" s="44" t="s">
        <v>483</v>
      </c>
      <c r="F85" s="44" t="s">
        <v>540</v>
      </c>
      <c r="H85" s="44" t="s">
        <v>640</v>
      </c>
      <c r="I85" s="111" t="s">
        <v>718</v>
      </c>
      <c r="J85" s="80" t="s">
        <v>282</v>
      </c>
      <c r="K85" s="80">
        <v>100</v>
      </c>
      <c r="L85" s="113">
        <v>5425200</v>
      </c>
      <c r="M85" s="113">
        <f t="shared" si="0"/>
        <v>542520000</v>
      </c>
    </row>
    <row r="86" spans="1:13" ht="90">
      <c r="A86" s="44">
        <v>81</v>
      </c>
      <c r="B86" s="172"/>
      <c r="C86" s="117" t="s">
        <v>755</v>
      </c>
      <c r="D86" s="14" t="s">
        <v>18</v>
      </c>
      <c r="E86" s="44" t="s">
        <v>483</v>
      </c>
      <c r="F86" s="44" t="s">
        <v>541</v>
      </c>
      <c r="H86" s="44" t="s">
        <v>699</v>
      </c>
      <c r="I86" s="111" t="s">
        <v>711</v>
      </c>
      <c r="J86" s="80" t="s">
        <v>290</v>
      </c>
      <c r="K86" s="80">
        <v>1</v>
      </c>
      <c r="L86" s="113">
        <v>5880000</v>
      </c>
      <c r="M86" s="113">
        <f t="shared" si="0"/>
        <v>5880000</v>
      </c>
    </row>
    <row r="87" spans="1:13" ht="60">
      <c r="A87" s="44">
        <v>82</v>
      </c>
      <c r="B87" s="172"/>
      <c r="C87" s="117" t="s">
        <v>426</v>
      </c>
      <c r="D87" s="14" t="s">
        <v>18</v>
      </c>
      <c r="E87" s="44" t="s">
        <v>483</v>
      </c>
      <c r="F87" s="44" t="s">
        <v>542</v>
      </c>
      <c r="H87" s="44" t="s">
        <v>674</v>
      </c>
      <c r="I87" s="111">
        <v>302384146</v>
      </c>
      <c r="J87" s="80" t="s">
        <v>290</v>
      </c>
      <c r="K87" s="80">
        <v>4</v>
      </c>
      <c r="L87" s="113">
        <v>680000</v>
      </c>
      <c r="M87" s="113">
        <f t="shared" si="0"/>
        <v>2720000</v>
      </c>
    </row>
    <row r="88" spans="1:13" ht="105">
      <c r="A88" s="44">
        <v>83</v>
      </c>
      <c r="B88" s="172"/>
      <c r="C88" s="117" t="s">
        <v>756</v>
      </c>
      <c r="D88" s="14" t="s">
        <v>18</v>
      </c>
      <c r="E88" s="44" t="s">
        <v>483</v>
      </c>
      <c r="F88" s="44" t="s">
        <v>543</v>
      </c>
      <c r="H88" s="44" t="s">
        <v>641</v>
      </c>
      <c r="I88" s="111">
        <v>304141264</v>
      </c>
      <c r="J88" s="80" t="s">
        <v>290</v>
      </c>
      <c r="K88" s="80">
        <v>20</v>
      </c>
      <c r="L88" s="113">
        <v>336000</v>
      </c>
      <c r="M88" s="113">
        <f t="shared" si="0"/>
        <v>6720000</v>
      </c>
    </row>
    <row r="89" spans="1:13" ht="105">
      <c r="A89" s="44">
        <v>84</v>
      </c>
      <c r="B89" s="172"/>
      <c r="C89" s="117" t="s">
        <v>427</v>
      </c>
      <c r="D89" s="14" t="s">
        <v>18</v>
      </c>
      <c r="E89" s="44" t="s">
        <v>483</v>
      </c>
      <c r="F89" s="44" t="s">
        <v>544</v>
      </c>
      <c r="H89" s="44" t="s">
        <v>642</v>
      </c>
      <c r="I89" s="111" t="s">
        <v>719</v>
      </c>
      <c r="J89" s="80" t="s">
        <v>290</v>
      </c>
      <c r="K89" s="80">
        <v>1</v>
      </c>
      <c r="L89" s="113">
        <v>285600</v>
      </c>
      <c r="M89" s="113">
        <f t="shared" si="0"/>
        <v>285600</v>
      </c>
    </row>
    <row r="90" spans="1:13" ht="90">
      <c r="A90" s="44">
        <v>85</v>
      </c>
      <c r="B90" s="172"/>
      <c r="C90" s="117" t="s">
        <v>757</v>
      </c>
      <c r="D90" s="14" t="s">
        <v>18</v>
      </c>
      <c r="E90" s="44" t="s">
        <v>483</v>
      </c>
      <c r="F90" s="44" t="s">
        <v>545</v>
      </c>
      <c r="H90" s="44" t="s">
        <v>701</v>
      </c>
      <c r="I90" s="111" t="s">
        <v>720</v>
      </c>
      <c r="J90" s="80" t="s">
        <v>739</v>
      </c>
      <c r="K90" s="80">
        <v>500</v>
      </c>
      <c r="L90" s="113">
        <v>5140</v>
      </c>
      <c r="M90" s="113">
        <f t="shared" si="0"/>
        <v>2570000</v>
      </c>
    </row>
    <row r="91" spans="1:13" ht="150">
      <c r="A91" s="44">
        <v>86</v>
      </c>
      <c r="B91" s="172"/>
      <c r="C91" s="117" t="s">
        <v>423</v>
      </c>
      <c r="D91" s="14" t="s">
        <v>18</v>
      </c>
      <c r="E91" s="44" t="s">
        <v>483</v>
      </c>
      <c r="F91" s="44" t="s">
        <v>546</v>
      </c>
      <c r="H91" s="44" t="s">
        <v>636</v>
      </c>
      <c r="I91" s="111" t="s">
        <v>714</v>
      </c>
      <c r="J91" s="80" t="s">
        <v>290</v>
      </c>
      <c r="K91" s="80">
        <v>3</v>
      </c>
      <c r="L91" s="113">
        <v>350000</v>
      </c>
      <c r="M91" s="113">
        <f t="shared" si="0"/>
        <v>1050000</v>
      </c>
    </row>
    <row r="92" spans="1:13" ht="60">
      <c r="A92" s="44">
        <v>87</v>
      </c>
      <c r="B92" s="172"/>
      <c r="C92" s="117" t="s">
        <v>420</v>
      </c>
      <c r="D92" s="14" t="s">
        <v>18</v>
      </c>
      <c r="E92" s="44" t="s">
        <v>483</v>
      </c>
      <c r="F92" s="44" t="s">
        <v>547</v>
      </c>
      <c r="H92" s="44" t="s">
        <v>681</v>
      </c>
      <c r="I92" s="111" t="s">
        <v>715</v>
      </c>
      <c r="J92" s="80" t="s">
        <v>290</v>
      </c>
      <c r="K92" s="80">
        <v>3</v>
      </c>
      <c r="L92" s="113">
        <v>400000</v>
      </c>
      <c r="M92" s="113">
        <f aca="true" t="shared" si="1" ref="M92:M155">+K92*L92</f>
        <v>1200000</v>
      </c>
    </row>
    <row r="93" spans="1:13" ht="120">
      <c r="A93" s="44">
        <v>88</v>
      </c>
      <c r="B93" s="172"/>
      <c r="C93" s="117" t="s">
        <v>428</v>
      </c>
      <c r="D93" s="14" t="s">
        <v>18</v>
      </c>
      <c r="E93" s="44" t="s">
        <v>483</v>
      </c>
      <c r="F93" s="44" t="s">
        <v>548</v>
      </c>
      <c r="H93" s="44" t="s">
        <v>700</v>
      </c>
      <c r="I93" s="111">
        <v>309783095</v>
      </c>
      <c r="J93" s="80" t="s">
        <v>290</v>
      </c>
      <c r="K93" s="80">
        <v>15</v>
      </c>
      <c r="L93" s="113">
        <v>500000</v>
      </c>
      <c r="M93" s="113">
        <f t="shared" si="1"/>
        <v>7500000</v>
      </c>
    </row>
    <row r="94" spans="1:13" ht="135">
      <c r="A94" s="44">
        <v>89</v>
      </c>
      <c r="B94" s="172"/>
      <c r="C94" s="117" t="s">
        <v>429</v>
      </c>
      <c r="D94" s="14" t="s">
        <v>18</v>
      </c>
      <c r="E94" s="44" t="s">
        <v>483</v>
      </c>
      <c r="F94" s="44" t="s">
        <v>549</v>
      </c>
      <c r="H94" s="44" t="s">
        <v>643</v>
      </c>
      <c r="I94" s="111">
        <v>203858625</v>
      </c>
      <c r="J94" s="80" t="s">
        <v>290</v>
      </c>
      <c r="K94" s="80">
        <v>100</v>
      </c>
      <c r="L94" s="113">
        <v>290380.8</v>
      </c>
      <c r="M94" s="113">
        <f t="shared" si="1"/>
        <v>29038080</v>
      </c>
    </row>
    <row r="95" spans="1:13" ht="60">
      <c r="A95" s="44">
        <v>90</v>
      </c>
      <c r="B95" s="172"/>
      <c r="C95" s="117" t="s">
        <v>426</v>
      </c>
      <c r="D95" s="14" t="s">
        <v>18</v>
      </c>
      <c r="E95" s="44" t="s">
        <v>483</v>
      </c>
      <c r="F95" s="44" t="s">
        <v>550</v>
      </c>
      <c r="H95" s="44" t="s">
        <v>683</v>
      </c>
      <c r="I95" s="111">
        <v>307134057</v>
      </c>
      <c r="J95" s="80" t="s">
        <v>290</v>
      </c>
      <c r="K95" s="80">
        <v>4</v>
      </c>
      <c r="L95" s="113">
        <v>205000</v>
      </c>
      <c r="M95" s="113">
        <f t="shared" si="1"/>
        <v>820000</v>
      </c>
    </row>
    <row r="96" spans="1:13" ht="120">
      <c r="A96" s="44">
        <v>91</v>
      </c>
      <c r="B96" s="172"/>
      <c r="C96" s="117" t="s">
        <v>758</v>
      </c>
      <c r="D96" s="14" t="s">
        <v>18</v>
      </c>
      <c r="E96" s="44" t="s">
        <v>483</v>
      </c>
      <c r="F96" s="44" t="s">
        <v>551</v>
      </c>
      <c r="H96" s="44" t="s">
        <v>684</v>
      </c>
      <c r="I96" s="111">
        <v>307797941</v>
      </c>
      <c r="J96" s="80" t="s">
        <v>282</v>
      </c>
      <c r="K96" s="80">
        <v>1</v>
      </c>
      <c r="L96" s="113">
        <v>838880</v>
      </c>
      <c r="M96" s="113">
        <f t="shared" si="1"/>
        <v>838880</v>
      </c>
    </row>
    <row r="97" spans="1:13" ht="135">
      <c r="A97" s="44">
        <v>92</v>
      </c>
      <c r="B97" s="172"/>
      <c r="C97" s="117" t="s">
        <v>759</v>
      </c>
      <c r="D97" s="14" t="s">
        <v>18</v>
      </c>
      <c r="E97" s="44" t="s">
        <v>483</v>
      </c>
      <c r="F97" s="44" t="s">
        <v>552</v>
      </c>
      <c r="H97" s="44" t="s">
        <v>644</v>
      </c>
      <c r="I97" s="111">
        <v>304817102</v>
      </c>
      <c r="J97" s="80" t="s">
        <v>290</v>
      </c>
      <c r="K97" s="80">
        <v>10</v>
      </c>
      <c r="L97" s="113">
        <v>1600000</v>
      </c>
      <c r="M97" s="113">
        <f t="shared" si="1"/>
        <v>16000000</v>
      </c>
    </row>
    <row r="98" spans="1:13" ht="60">
      <c r="A98" s="44">
        <v>93</v>
      </c>
      <c r="B98" s="172"/>
      <c r="C98" s="117" t="s">
        <v>417</v>
      </c>
      <c r="D98" s="14" t="s">
        <v>18</v>
      </c>
      <c r="E98" s="44" t="s">
        <v>483</v>
      </c>
      <c r="F98" s="44" t="s">
        <v>553</v>
      </c>
      <c r="H98" s="44" t="s">
        <v>636</v>
      </c>
      <c r="I98" s="111" t="s">
        <v>714</v>
      </c>
      <c r="J98" s="80" t="s">
        <v>290</v>
      </c>
      <c r="K98" s="80">
        <v>8</v>
      </c>
      <c r="L98" s="113">
        <v>350000</v>
      </c>
      <c r="M98" s="113">
        <f t="shared" si="1"/>
        <v>2800000</v>
      </c>
    </row>
    <row r="99" spans="1:13" ht="135">
      <c r="A99" s="44">
        <v>94</v>
      </c>
      <c r="B99" s="172"/>
      <c r="C99" s="117" t="s">
        <v>760</v>
      </c>
      <c r="D99" s="14" t="s">
        <v>18</v>
      </c>
      <c r="E99" s="44" t="s">
        <v>483</v>
      </c>
      <c r="F99" s="44" t="s">
        <v>554</v>
      </c>
      <c r="H99" s="44" t="s">
        <v>685</v>
      </c>
      <c r="I99" s="111" t="s">
        <v>55</v>
      </c>
      <c r="J99" s="80" t="s">
        <v>290</v>
      </c>
      <c r="K99" s="80">
        <v>3</v>
      </c>
      <c r="L99" s="113">
        <v>3700000</v>
      </c>
      <c r="M99" s="113">
        <f t="shared" si="1"/>
        <v>11100000</v>
      </c>
    </row>
    <row r="100" spans="1:13" ht="120">
      <c r="A100" s="44">
        <v>95</v>
      </c>
      <c r="B100" s="172"/>
      <c r="C100" s="117" t="s">
        <v>761</v>
      </c>
      <c r="D100" s="14" t="s">
        <v>18</v>
      </c>
      <c r="E100" s="44" t="s">
        <v>483</v>
      </c>
      <c r="F100" s="44" t="s">
        <v>555</v>
      </c>
      <c r="H100" s="44" t="s">
        <v>699</v>
      </c>
      <c r="I100" s="111" t="s">
        <v>711</v>
      </c>
      <c r="J100" s="80" t="s">
        <v>290</v>
      </c>
      <c r="K100" s="80">
        <v>1</v>
      </c>
      <c r="L100" s="113">
        <v>616000000</v>
      </c>
      <c r="M100" s="113">
        <f t="shared" si="1"/>
        <v>616000000</v>
      </c>
    </row>
    <row r="101" spans="1:13" ht="135">
      <c r="A101" s="44">
        <v>96</v>
      </c>
      <c r="B101" s="172"/>
      <c r="C101" s="117" t="s">
        <v>762</v>
      </c>
      <c r="D101" s="14" t="s">
        <v>18</v>
      </c>
      <c r="E101" s="44" t="s">
        <v>483</v>
      </c>
      <c r="F101" s="44" t="s">
        <v>556</v>
      </c>
      <c r="H101" s="44" t="s">
        <v>645</v>
      </c>
      <c r="I101" s="111">
        <v>303919996</v>
      </c>
      <c r="J101" s="80" t="s">
        <v>290</v>
      </c>
      <c r="K101" s="80">
        <v>2500</v>
      </c>
      <c r="L101" s="113">
        <v>28000</v>
      </c>
      <c r="M101" s="113">
        <f t="shared" si="1"/>
        <v>70000000</v>
      </c>
    </row>
    <row r="102" spans="1:13" ht="135">
      <c r="A102" s="44">
        <v>97</v>
      </c>
      <c r="B102" s="172"/>
      <c r="C102" s="117" t="s">
        <v>763</v>
      </c>
      <c r="D102" s="14" t="s">
        <v>18</v>
      </c>
      <c r="E102" s="44" t="s">
        <v>483</v>
      </c>
      <c r="F102" s="44" t="s">
        <v>557</v>
      </c>
      <c r="H102" s="44" t="s">
        <v>672</v>
      </c>
      <c r="I102" s="111">
        <v>309292350</v>
      </c>
      <c r="J102" s="80" t="s">
        <v>290</v>
      </c>
      <c r="K102" s="80">
        <v>8000</v>
      </c>
      <c r="L102" s="113">
        <v>67000</v>
      </c>
      <c r="M102" s="113">
        <f t="shared" si="1"/>
        <v>536000000</v>
      </c>
    </row>
    <row r="103" spans="1:13" ht="135">
      <c r="A103" s="44">
        <v>98</v>
      </c>
      <c r="B103" s="172"/>
      <c r="C103" s="117" t="s">
        <v>764</v>
      </c>
      <c r="D103" s="14" t="s">
        <v>18</v>
      </c>
      <c r="E103" s="44" t="s">
        <v>483</v>
      </c>
      <c r="F103" s="44" t="s">
        <v>558</v>
      </c>
      <c r="H103" s="44" t="s">
        <v>685</v>
      </c>
      <c r="I103" s="111" t="s">
        <v>55</v>
      </c>
      <c r="J103" s="80" t="s">
        <v>282</v>
      </c>
      <c r="K103" s="80">
        <v>150</v>
      </c>
      <c r="L103" s="113">
        <v>2000</v>
      </c>
      <c r="M103" s="113">
        <f t="shared" si="1"/>
        <v>300000</v>
      </c>
    </row>
    <row r="104" spans="1:13" ht="135">
      <c r="A104" s="44">
        <v>99</v>
      </c>
      <c r="B104" s="172"/>
      <c r="C104" s="117" t="s">
        <v>765</v>
      </c>
      <c r="D104" s="14" t="s">
        <v>18</v>
      </c>
      <c r="E104" s="44" t="s">
        <v>483</v>
      </c>
      <c r="F104" s="44" t="s">
        <v>559</v>
      </c>
      <c r="H104" s="44" t="s">
        <v>686</v>
      </c>
      <c r="I104" s="111">
        <v>307971583</v>
      </c>
      <c r="J104" s="80" t="s">
        <v>282</v>
      </c>
      <c r="K104" s="80">
        <v>608</v>
      </c>
      <c r="L104" s="113">
        <v>18000</v>
      </c>
      <c r="M104" s="113">
        <f t="shared" si="1"/>
        <v>10944000</v>
      </c>
    </row>
    <row r="105" spans="1:13" ht="225">
      <c r="A105" s="44">
        <v>100</v>
      </c>
      <c r="B105" s="172"/>
      <c r="C105" s="117" t="s">
        <v>430</v>
      </c>
      <c r="D105" s="14" t="s">
        <v>18</v>
      </c>
      <c r="E105" s="44" t="s">
        <v>483</v>
      </c>
      <c r="F105" s="44" t="s">
        <v>560</v>
      </c>
      <c r="H105" s="44" t="s">
        <v>687</v>
      </c>
      <c r="I105" s="111" t="s">
        <v>721</v>
      </c>
      <c r="J105" s="80" t="s">
        <v>282</v>
      </c>
      <c r="K105" s="80">
        <v>1</v>
      </c>
      <c r="L105" s="113">
        <v>16771297300</v>
      </c>
      <c r="M105" s="113">
        <f t="shared" si="1"/>
        <v>16771297300</v>
      </c>
    </row>
    <row r="106" spans="1:13" ht="165">
      <c r="A106" s="44">
        <v>101</v>
      </c>
      <c r="B106" s="172"/>
      <c r="C106" s="117" t="s">
        <v>431</v>
      </c>
      <c r="D106" s="14" t="s">
        <v>18</v>
      </c>
      <c r="E106" s="44" t="s">
        <v>483</v>
      </c>
      <c r="F106" s="44" t="s">
        <v>561</v>
      </c>
      <c r="H106" s="44" t="s">
        <v>646</v>
      </c>
      <c r="I106" s="111" t="s">
        <v>55</v>
      </c>
      <c r="J106" s="80" t="s">
        <v>290</v>
      </c>
      <c r="K106" s="80">
        <v>1</v>
      </c>
      <c r="L106" s="113">
        <v>11200000</v>
      </c>
      <c r="M106" s="113">
        <f t="shared" si="1"/>
        <v>11200000</v>
      </c>
    </row>
    <row r="107" spans="1:13" ht="60">
      <c r="A107" s="44">
        <v>102</v>
      </c>
      <c r="B107" s="172"/>
      <c r="C107" s="117" t="s">
        <v>417</v>
      </c>
      <c r="D107" s="14" t="s">
        <v>18</v>
      </c>
      <c r="E107" s="44" t="s">
        <v>483</v>
      </c>
      <c r="F107" s="44" t="s">
        <v>562</v>
      </c>
      <c r="H107" s="44" t="s">
        <v>681</v>
      </c>
      <c r="I107" s="111" t="s">
        <v>715</v>
      </c>
      <c r="J107" s="80" t="s">
        <v>290</v>
      </c>
      <c r="K107" s="80">
        <v>2</v>
      </c>
      <c r="L107" s="113">
        <v>400000</v>
      </c>
      <c r="M107" s="113">
        <f t="shared" si="1"/>
        <v>800000</v>
      </c>
    </row>
    <row r="108" spans="1:13" ht="120">
      <c r="A108" s="44">
        <v>103</v>
      </c>
      <c r="B108" s="172"/>
      <c r="C108" s="117" t="s">
        <v>432</v>
      </c>
      <c r="D108" s="14" t="s">
        <v>18</v>
      </c>
      <c r="E108" s="44" t="s">
        <v>483</v>
      </c>
      <c r="F108" s="44" t="s">
        <v>563</v>
      </c>
      <c r="H108" s="44" t="s">
        <v>688</v>
      </c>
      <c r="I108" s="111">
        <v>307285154</v>
      </c>
      <c r="J108" s="80" t="s">
        <v>290</v>
      </c>
      <c r="K108" s="80">
        <v>1</v>
      </c>
      <c r="L108" s="113">
        <v>3703700</v>
      </c>
      <c r="M108" s="113">
        <f t="shared" si="1"/>
        <v>3703700</v>
      </c>
    </row>
    <row r="109" spans="1:13" ht="120">
      <c r="A109" s="44">
        <v>104</v>
      </c>
      <c r="B109" s="172"/>
      <c r="C109" s="117" t="s">
        <v>433</v>
      </c>
      <c r="D109" s="14" t="s">
        <v>18</v>
      </c>
      <c r="E109" s="44" t="s">
        <v>483</v>
      </c>
      <c r="F109" s="44" t="s">
        <v>564</v>
      </c>
      <c r="H109" s="44" t="s">
        <v>689</v>
      </c>
      <c r="I109" s="111" t="s">
        <v>722</v>
      </c>
      <c r="J109" s="80" t="s">
        <v>290</v>
      </c>
      <c r="K109" s="80">
        <v>5</v>
      </c>
      <c r="L109" s="113">
        <v>3140000</v>
      </c>
      <c r="M109" s="113">
        <f t="shared" si="1"/>
        <v>15700000</v>
      </c>
    </row>
    <row r="110" spans="1:13" ht="120">
      <c r="A110" s="44">
        <v>105</v>
      </c>
      <c r="B110" s="172"/>
      <c r="C110" s="117" t="s">
        <v>766</v>
      </c>
      <c r="D110" s="14" t="s">
        <v>18</v>
      </c>
      <c r="E110" s="44" t="s">
        <v>483</v>
      </c>
      <c r="F110" s="44" t="s">
        <v>565</v>
      </c>
      <c r="H110" s="44" t="s">
        <v>702</v>
      </c>
      <c r="I110" s="111">
        <v>304663304</v>
      </c>
      <c r="J110" s="80" t="s">
        <v>282</v>
      </c>
      <c r="K110" s="80">
        <v>1500</v>
      </c>
      <c r="L110" s="113">
        <v>111200.32</v>
      </c>
      <c r="M110" s="113">
        <f t="shared" si="1"/>
        <v>166800480</v>
      </c>
    </row>
    <row r="111" spans="1:13" ht="135">
      <c r="A111" s="44">
        <v>106</v>
      </c>
      <c r="B111" s="172"/>
      <c r="C111" s="117" t="s">
        <v>434</v>
      </c>
      <c r="D111" s="14" t="s">
        <v>18</v>
      </c>
      <c r="E111" s="44" t="s">
        <v>483</v>
      </c>
      <c r="F111" s="44" t="s">
        <v>566</v>
      </c>
      <c r="H111" s="44" t="s">
        <v>647</v>
      </c>
      <c r="I111" s="111" t="s">
        <v>55</v>
      </c>
      <c r="J111" s="80" t="s">
        <v>290</v>
      </c>
      <c r="K111" s="80">
        <v>23</v>
      </c>
      <c r="L111" s="113">
        <v>520000</v>
      </c>
      <c r="M111" s="113">
        <f t="shared" si="1"/>
        <v>11960000</v>
      </c>
    </row>
    <row r="112" spans="1:13" ht="60">
      <c r="A112" s="44">
        <v>107</v>
      </c>
      <c r="B112" s="172"/>
      <c r="C112" s="117" t="s">
        <v>420</v>
      </c>
      <c r="D112" s="14" t="s">
        <v>18</v>
      </c>
      <c r="E112" s="44" t="s">
        <v>483</v>
      </c>
      <c r="F112" s="44" t="s">
        <v>567</v>
      </c>
      <c r="H112" s="44" t="s">
        <v>699</v>
      </c>
      <c r="I112" s="111" t="s">
        <v>711</v>
      </c>
      <c r="J112" s="80" t="s">
        <v>290</v>
      </c>
      <c r="K112" s="80">
        <v>21</v>
      </c>
      <c r="L112" s="113">
        <v>500000</v>
      </c>
      <c r="M112" s="113">
        <f t="shared" si="1"/>
        <v>10500000</v>
      </c>
    </row>
    <row r="113" spans="1:13" ht="45">
      <c r="A113" s="44">
        <v>108</v>
      </c>
      <c r="B113" s="172"/>
      <c r="C113" s="117" t="s">
        <v>435</v>
      </c>
      <c r="D113" s="14" t="s">
        <v>316</v>
      </c>
      <c r="E113" s="44" t="s">
        <v>483</v>
      </c>
      <c r="F113" s="44" t="s">
        <v>568</v>
      </c>
      <c r="H113" s="44" t="s">
        <v>648</v>
      </c>
      <c r="I113" s="111" t="s">
        <v>723</v>
      </c>
      <c r="J113" s="80" t="s">
        <v>290</v>
      </c>
      <c r="K113" s="80">
        <v>1</v>
      </c>
      <c r="L113" s="113">
        <v>29960290</v>
      </c>
      <c r="M113" s="113">
        <f t="shared" si="1"/>
        <v>29960290</v>
      </c>
    </row>
    <row r="114" spans="1:13" ht="75">
      <c r="A114" s="44">
        <v>109</v>
      </c>
      <c r="B114" s="172"/>
      <c r="C114" s="117" t="s">
        <v>436</v>
      </c>
      <c r="D114" s="14" t="s">
        <v>18</v>
      </c>
      <c r="E114" s="44" t="s">
        <v>483</v>
      </c>
      <c r="F114" s="44" t="s">
        <v>569</v>
      </c>
      <c r="H114" s="44" t="s">
        <v>669</v>
      </c>
      <c r="I114" s="111">
        <v>304568982</v>
      </c>
      <c r="J114" s="80" t="s">
        <v>290</v>
      </c>
      <c r="K114" s="80">
        <v>1</v>
      </c>
      <c r="L114" s="113">
        <v>25121682</v>
      </c>
      <c r="M114" s="113">
        <f t="shared" si="1"/>
        <v>25121682</v>
      </c>
    </row>
    <row r="115" spans="1:13" ht="180">
      <c r="A115" s="44">
        <v>110</v>
      </c>
      <c r="B115" s="172"/>
      <c r="C115" s="117" t="s">
        <v>437</v>
      </c>
      <c r="D115" s="14" t="s">
        <v>18</v>
      </c>
      <c r="E115" s="44" t="s">
        <v>483</v>
      </c>
      <c r="F115" s="44" t="s">
        <v>570</v>
      </c>
      <c r="H115" s="44" t="s">
        <v>649</v>
      </c>
      <c r="I115" s="111">
        <v>306612737</v>
      </c>
      <c r="J115" s="80" t="s">
        <v>282</v>
      </c>
      <c r="K115" s="80">
        <v>48600</v>
      </c>
      <c r="L115" s="113">
        <v>5992</v>
      </c>
      <c r="M115" s="113">
        <f t="shared" si="1"/>
        <v>291211200</v>
      </c>
    </row>
    <row r="116" spans="1:13" ht="60">
      <c r="A116" s="44">
        <v>111</v>
      </c>
      <c r="B116" s="172"/>
      <c r="C116" s="117" t="s">
        <v>438</v>
      </c>
      <c r="D116" s="14" t="s">
        <v>18</v>
      </c>
      <c r="E116" s="44" t="s">
        <v>483</v>
      </c>
      <c r="F116" s="44" t="s">
        <v>571</v>
      </c>
      <c r="H116" s="44" t="s">
        <v>703</v>
      </c>
      <c r="I116" s="111">
        <v>305595349</v>
      </c>
      <c r="J116" s="80" t="s">
        <v>290</v>
      </c>
      <c r="K116" s="80">
        <v>4</v>
      </c>
      <c r="L116" s="113">
        <v>350000</v>
      </c>
      <c r="M116" s="113">
        <f t="shared" si="1"/>
        <v>1400000</v>
      </c>
    </row>
    <row r="117" spans="1:13" ht="120">
      <c r="A117" s="44">
        <v>112</v>
      </c>
      <c r="B117" s="172"/>
      <c r="C117" s="117" t="s">
        <v>432</v>
      </c>
      <c r="D117" s="14" t="s">
        <v>18</v>
      </c>
      <c r="E117" s="44" t="s">
        <v>483</v>
      </c>
      <c r="F117" s="44" t="s">
        <v>572</v>
      </c>
      <c r="H117" s="44" t="s">
        <v>690</v>
      </c>
      <c r="I117" s="111" t="s">
        <v>724</v>
      </c>
      <c r="J117" s="80" t="s">
        <v>290</v>
      </c>
      <c r="K117" s="80">
        <v>1</v>
      </c>
      <c r="L117" s="113">
        <v>19663200</v>
      </c>
      <c r="M117" s="113">
        <f t="shared" si="1"/>
        <v>19663200</v>
      </c>
    </row>
    <row r="118" spans="1:13" ht="90">
      <c r="A118" s="44">
        <v>113</v>
      </c>
      <c r="B118" s="172"/>
      <c r="C118" s="117" t="s">
        <v>439</v>
      </c>
      <c r="D118" s="14" t="s">
        <v>18</v>
      </c>
      <c r="E118" s="44" t="s">
        <v>483</v>
      </c>
      <c r="F118" s="44" t="s">
        <v>573</v>
      </c>
      <c r="H118" s="44" t="s">
        <v>620</v>
      </c>
      <c r="I118" s="111">
        <v>205175636</v>
      </c>
      <c r="J118" s="80" t="s">
        <v>290</v>
      </c>
      <c r="K118" s="80">
        <v>1</v>
      </c>
      <c r="L118" s="113">
        <v>2816893</v>
      </c>
      <c r="M118" s="113">
        <f t="shared" si="1"/>
        <v>2816893</v>
      </c>
    </row>
    <row r="119" spans="1:13" ht="90">
      <c r="A119" s="44">
        <v>114</v>
      </c>
      <c r="B119" s="172"/>
      <c r="C119" s="117" t="s">
        <v>440</v>
      </c>
      <c r="D119" s="14" t="s">
        <v>18</v>
      </c>
      <c r="E119" s="44" t="s">
        <v>483</v>
      </c>
      <c r="F119" s="44" t="s">
        <v>574</v>
      </c>
      <c r="H119" s="44" t="s">
        <v>650</v>
      </c>
      <c r="I119" s="111" t="s">
        <v>725</v>
      </c>
      <c r="J119" s="80" t="s">
        <v>290</v>
      </c>
      <c r="K119" s="80">
        <v>11200</v>
      </c>
      <c r="L119" s="113">
        <v>250</v>
      </c>
      <c r="M119" s="113">
        <f t="shared" si="1"/>
        <v>2800000</v>
      </c>
    </row>
    <row r="120" spans="1:13" ht="30">
      <c r="A120" s="44">
        <v>115</v>
      </c>
      <c r="B120" s="172"/>
      <c r="C120" s="117" t="s">
        <v>322</v>
      </c>
      <c r="D120" s="14" t="s">
        <v>18</v>
      </c>
      <c r="E120" s="44" t="s">
        <v>483</v>
      </c>
      <c r="F120" s="44" t="s">
        <v>575</v>
      </c>
      <c r="H120" s="44" t="s">
        <v>651</v>
      </c>
      <c r="I120" s="111">
        <v>308924347</v>
      </c>
      <c r="J120" s="80" t="s">
        <v>738</v>
      </c>
      <c r="K120" s="80">
        <v>1</v>
      </c>
      <c r="L120" s="113">
        <v>8992704</v>
      </c>
      <c r="M120" s="113">
        <f t="shared" si="1"/>
        <v>8992704</v>
      </c>
    </row>
    <row r="121" spans="1:13" ht="60">
      <c r="A121" s="44">
        <v>116</v>
      </c>
      <c r="B121" s="172"/>
      <c r="C121" s="117" t="s">
        <v>441</v>
      </c>
      <c r="D121" s="14" t="s">
        <v>18</v>
      </c>
      <c r="E121" s="44" t="s">
        <v>483</v>
      </c>
      <c r="F121" s="44" t="s">
        <v>576</v>
      </c>
      <c r="H121" s="44" t="s">
        <v>674</v>
      </c>
      <c r="I121" s="111">
        <v>302384146</v>
      </c>
      <c r="J121" s="80" t="s">
        <v>290</v>
      </c>
      <c r="K121" s="80">
        <v>3.5</v>
      </c>
      <c r="L121" s="113">
        <v>495000</v>
      </c>
      <c r="M121" s="113">
        <f t="shared" si="1"/>
        <v>1732500</v>
      </c>
    </row>
    <row r="122" spans="1:13" ht="30">
      <c r="A122" s="44">
        <v>117</v>
      </c>
      <c r="B122" s="172"/>
      <c r="C122" s="117" t="s">
        <v>442</v>
      </c>
      <c r="D122" s="14" t="s">
        <v>18</v>
      </c>
      <c r="E122" s="44" t="s">
        <v>483</v>
      </c>
      <c r="F122" s="44" t="s">
        <v>577</v>
      </c>
      <c r="H122" s="44" t="s">
        <v>691</v>
      </c>
      <c r="I122" s="111" t="s">
        <v>726</v>
      </c>
      <c r="J122" s="80" t="s">
        <v>740</v>
      </c>
      <c r="K122" s="80">
        <v>2675</v>
      </c>
      <c r="L122" s="113">
        <v>10500</v>
      </c>
      <c r="M122" s="113">
        <f t="shared" si="1"/>
        <v>28087500</v>
      </c>
    </row>
    <row r="123" spans="1:13" ht="45">
      <c r="A123" s="44">
        <v>118</v>
      </c>
      <c r="B123" s="172"/>
      <c r="C123" s="117" t="s">
        <v>443</v>
      </c>
      <c r="D123" s="14" t="s">
        <v>18</v>
      </c>
      <c r="E123" s="44" t="s">
        <v>483</v>
      </c>
      <c r="F123" s="44" t="s">
        <v>578</v>
      </c>
      <c r="H123" s="44" t="s">
        <v>704</v>
      </c>
      <c r="I123" s="111">
        <v>308983299</v>
      </c>
      <c r="J123" s="80" t="s">
        <v>290</v>
      </c>
      <c r="K123" s="80">
        <v>1</v>
      </c>
      <c r="L123" s="113">
        <v>1887214</v>
      </c>
      <c r="M123" s="113">
        <f t="shared" si="1"/>
        <v>1887214</v>
      </c>
    </row>
    <row r="124" spans="1:13" ht="45">
      <c r="A124" s="44">
        <v>119</v>
      </c>
      <c r="B124" s="172"/>
      <c r="C124" s="117" t="s">
        <v>444</v>
      </c>
      <c r="D124" s="14" t="s">
        <v>18</v>
      </c>
      <c r="E124" s="44" t="s">
        <v>483</v>
      </c>
      <c r="F124" s="44" t="s">
        <v>579</v>
      </c>
      <c r="H124" s="44" t="s">
        <v>648</v>
      </c>
      <c r="I124" s="111" t="s">
        <v>723</v>
      </c>
      <c r="J124" s="80" t="s">
        <v>290</v>
      </c>
      <c r="K124" s="80">
        <v>1</v>
      </c>
      <c r="L124" s="113">
        <v>28500000</v>
      </c>
      <c r="M124" s="113">
        <f t="shared" si="1"/>
        <v>28500000</v>
      </c>
    </row>
    <row r="125" spans="1:13" ht="105">
      <c r="A125" s="44">
        <v>120</v>
      </c>
      <c r="B125" s="172"/>
      <c r="C125" s="117" t="s">
        <v>445</v>
      </c>
      <c r="D125" s="14" t="s">
        <v>18</v>
      </c>
      <c r="E125" s="44" t="s">
        <v>483</v>
      </c>
      <c r="F125" s="44" t="s">
        <v>580</v>
      </c>
      <c r="H125" s="44" t="s">
        <v>692</v>
      </c>
      <c r="I125" s="111">
        <v>305867586</v>
      </c>
      <c r="J125" s="80" t="s">
        <v>290</v>
      </c>
      <c r="K125" s="80">
        <v>20</v>
      </c>
      <c r="L125" s="113">
        <v>525000</v>
      </c>
      <c r="M125" s="113">
        <f t="shared" si="1"/>
        <v>10500000</v>
      </c>
    </row>
    <row r="126" spans="1:13" ht="75">
      <c r="A126" s="44">
        <v>121</v>
      </c>
      <c r="B126" s="172"/>
      <c r="C126" s="117" t="s">
        <v>446</v>
      </c>
      <c r="D126" s="14" t="s">
        <v>18</v>
      </c>
      <c r="E126" s="44" t="s">
        <v>483</v>
      </c>
      <c r="F126" s="44" t="s">
        <v>581</v>
      </c>
      <c r="H126" s="44" t="s">
        <v>652</v>
      </c>
      <c r="I126" s="111">
        <v>308121587</v>
      </c>
      <c r="J126" s="80" t="s">
        <v>290</v>
      </c>
      <c r="K126" s="80">
        <v>1</v>
      </c>
      <c r="L126" s="113">
        <v>5930700</v>
      </c>
      <c r="M126" s="113">
        <f t="shared" si="1"/>
        <v>5930700</v>
      </c>
    </row>
    <row r="127" spans="1:13" ht="30">
      <c r="A127" s="44">
        <v>122</v>
      </c>
      <c r="B127" s="172"/>
      <c r="C127" s="117" t="s">
        <v>447</v>
      </c>
      <c r="D127" s="14" t="s">
        <v>18</v>
      </c>
      <c r="E127" s="44" t="s">
        <v>483</v>
      </c>
      <c r="F127" s="44" t="s">
        <v>582</v>
      </c>
      <c r="H127" s="44" t="s">
        <v>693</v>
      </c>
      <c r="I127" s="111">
        <v>303734603</v>
      </c>
      <c r="J127" s="80" t="s">
        <v>740</v>
      </c>
      <c r="K127" s="80">
        <v>500</v>
      </c>
      <c r="L127" s="113">
        <v>11500</v>
      </c>
      <c r="M127" s="113">
        <f t="shared" si="1"/>
        <v>5750000</v>
      </c>
    </row>
    <row r="128" spans="1:13" ht="75">
      <c r="A128" s="44">
        <v>123</v>
      </c>
      <c r="B128" s="172"/>
      <c r="C128" s="117" t="s">
        <v>448</v>
      </c>
      <c r="D128" s="14" t="s">
        <v>18</v>
      </c>
      <c r="E128" s="44" t="s">
        <v>483</v>
      </c>
      <c r="F128" s="44" t="s">
        <v>583</v>
      </c>
      <c r="H128" s="44" t="s">
        <v>648</v>
      </c>
      <c r="I128" s="111" t="s">
        <v>723</v>
      </c>
      <c r="J128" s="80" t="s">
        <v>290</v>
      </c>
      <c r="K128" s="80">
        <v>1</v>
      </c>
      <c r="L128" s="113">
        <v>2742800</v>
      </c>
      <c r="M128" s="113">
        <f t="shared" si="1"/>
        <v>2742800</v>
      </c>
    </row>
    <row r="129" spans="1:13" ht="60">
      <c r="A129" s="44">
        <v>124</v>
      </c>
      <c r="B129" s="172"/>
      <c r="C129" s="117" t="s">
        <v>449</v>
      </c>
      <c r="D129" s="14" t="s">
        <v>18</v>
      </c>
      <c r="E129" s="44" t="s">
        <v>483</v>
      </c>
      <c r="F129" s="44" t="s">
        <v>584</v>
      </c>
      <c r="H129" s="44" t="s">
        <v>653</v>
      </c>
      <c r="I129" s="111">
        <v>200899276</v>
      </c>
      <c r="J129" s="80" t="s">
        <v>290</v>
      </c>
      <c r="K129" s="80">
        <v>1</v>
      </c>
      <c r="L129" s="113">
        <v>52800000</v>
      </c>
      <c r="M129" s="113">
        <f t="shared" si="1"/>
        <v>52800000</v>
      </c>
    </row>
    <row r="130" spans="1:13" ht="60">
      <c r="A130" s="44">
        <v>125</v>
      </c>
      <c r="B130" s="172"/>
      <c r="C130" s="117" t="s">
        <v>450</v>
      </c>
      <c r="D130" s="14" t="s">
        <v>18</v>
      </c>
      <c r="E130" s="44" t="s">
        <v>483</v>
      </c>
      <c r="F130" s="44" t="s">
        <v>585</v>
      </c>
      <c r="H130" s="44" t="s">
        <v>653</v>
      </c>
      <c r="I130" s="111">
        <v>200899276</v>
      </c>
      <c r="J130" s="80" t="s">
        <v>290</v>
      </c>
      <c r="K130" s="80">
        <v>1</v>
      </c>
      <c r="L130" s="113">
        <v>52800000</v>
      </c>
      <c r="M130" s="113">
        <f t="shared" si="1"/>
        <v>52800000</v>
      </c>
    </row>
    <row r="131" spans="1:13" ht="30">
      <c r="A131" s="44">
        <v>126</v>
      </c>
      <c r="B131" s="172"/>
      <c r="C131" s="117" t="s">
        <v>451</v>
      </c>
      <c r="D131" s="14" t="s">
        <v>18</v>
      </c>
      <c r="E131" s="44" t="s">
        <v>483</v>
      </c>
      <c r="F131" s="44" t="s">
        <v>586</v>
      </c>
      <c r="H131" s="44" t="s">
        <v>654</v>
      </c>
      <c r="I131" s="111">
        <v>306350099</v>
      </c>
      <c r="J131" s="80" t="s">
        <v>741</v>
      </c>
      <c r="K131" s="80">
        <v>10000</v>
      </c>
      <c r="L131" s="113">
        <v>1000</v>
      </c>
      <c r="M131" s="113">
        <f t="shared" si="1"/>
        <v>10000000</v>
      </c>
    </row>
    <row r="132" spans="1:13" ht="75">
      <c r="A132" s="44">
        <v>127</v>
      </c>
      <c r="B132" s="172"/>
      <c r="C132" s="117" t="s">
        <v>320</v>
      </c>
      <c r="D132" s="14" t="s">
        <v>18</v>
      </c>
      <c r="E132" s="44" t="s">
        <v>483</v>
      </c>
      <c r="F132" s="44" t="s">
        <v>587</v>
      </c>
      <c r="H132" s="44" t="s">
        <v>655</v>
      </c>
      <c r="I132" s="111" t="s">
        <v>727</v>
      </c>
      <c r="J132" s="80" t="s">
        <v>290</v>
      </c>
      <c r="K132" s="80">
        <v>1</v>
      </c>
      <c r="L132" s="113">
        <v>1000000</v>
      </c>
      <c r="M132" s="113">
        <f t="shared" si="1"/>
        <v>1000000</v>
      </c>
    </row>
    <row r="133" spans="1:13" ht="60">
      <c r="A133" s="44">
        <v>128</v>
      </c>
      <c r="B133" s="172"/>
      <c r="C133" s="117" t="s">
        <v>452</v>
      </c>
      <c r="D133" s="14" t="s">
        <v>18</v>
      </c>
      <c r="E133" s="44" t="s">
        <v>483</v>
      </c>
      <c r="F133" s="44" t="s">
        <v>588</v>
      </c>
      <c r="H133" s="44" t="s">
        <v>656</v>
      </c>
      <c r="I133" s="111" t="s">
        <v>728</v>
      </c>
      <c r="J133" s="80" t="s">
        <v>290</v>
      </c>
      <c r="K133" s="80">
        <v>1</v>
      </c>
      <c r="L133" s="113">
        <v>78000000</v>
      </c>
      <c r="M133" s="113">
        <f t="shared" si="1"/>
        <v>78000000</v>
      </c>
    </row>
    <row r="134" spans="1:13" ht="240">
      <c r="A134" s="44">
        <v>129</v>
      </c>
      <c r="B134" s="172"/>
      <c r="C134" s="117" t="s">
        <v>453</v>
      </c>
      <c r="D134" s="14" t="s">
        <v>18</v>
      </c>
      <c r="E134" s="44" t="s">
        <v>483</v>
      </c>
      <c r="F134" s="44" t="s">
        <v>589</v>
      </c>
      <c r="H134" s="44" t="s">
        <v>657</v>
      </c>
      <c r="I134" s="111">
        <v>305648763</v>
      </c>
      <c r="J134" s="80" t="s">
        <v>290</v>
      </c>
      <c r="K134" s="80">
        <v>1</v>
      </c>
      <c r="L134" s="113">
        <v>311616306</v>
      </c>
      <c r="M134" s="113">
        <f t="shared" si="1"/>
        <v>311616306</v>
      </c>
    </row>
    <row r="135" spans="1:13" ht="30">
      <c r="A135" s="44">
        <v>130</v>
      </c>
      <c r="B135" s="172"/>
      <c r="C135" s="117" t="s">
        <v>454</v>
      </c>
      <c r="D135" s="14" t="s">
        <v>18</v>
      </c>
      <c r="E135" s="44" t="s">
        <v>483</v>
      </c>
      <c r="F135" s="44" t="s">
        <v>590</v>
      </c>
      <c r="H135" s="44" t="s">
        <v>658</v>
      </c>
      <c r="I135" s="111" t="s">
        <v>729</v>
      </c>
      <c r="J135" s="80" t="s">
        <v>742</v>
      </c>
      <c r="K135" s="80">
        <v>42082.5</v>
      </c>
      <c r="L135" s="113">
        <v>1800</v>
      </c>
      <c r="M135" s="113">
        <f t="shared" si="1"/>
        <v>75748500</v>
      </c>
    </row>
    <row r="136" spans="1:13" ht="30">
      <c r="A136" s="44">
        <v>131</v>
      </c>
      <c r="B136" s="172"/>
      <c r="C136" s="117" t="s">
        <v>455</v>
      </c>
      <c r="D136" s="14" t="s">
        <v>18</v>
      </c>
      <c r="E136" s="44" t="s">
        <v>483</v>
      </c>
      <c r="F136" s="44" t="s">
        <v>591</v>
      </c>
      <c r="H136" s="44" t="s">
        <v>659</v>
      </c>
      <c r="I136" s="111" t="s">
        <v>730</v>
      </c>
      <c r="J136" s="80" t="s">
        <v>743</v>
      </c>
      <c r="K136" s="80">
        <v>521.5</v>
      </c>
      <c r="L136" s="113">
        <v>1120</v>
      </c>
      <c r="M136" s="113">
        <f t="shared" si="1"/>
        <v>584080</v>
      </c>
    </row>
    <row r="137" spans="1:13" ht="96.75" customHeight="1">
      <c r="A137" s="44">
        <v>132</v>
      </c>
      <c r="B137" s="172"/>
      <c r="C137" s="117" t="s">
        <v>456</v>
      </c>
      <c r="D137" s="14" t="s">
        <v>18</v>
      </c>
      <c r="E137" s="44" t="s">
        <v>483</v>
      </c>
      <c r="F137" s="44" t="s">
        <v>592</v>
      </c>
      <c r="H137" s="44" t="s">
        <v>660</v>
      </c>
      <c r="I137" s="111" t="s">
        <v>731</v>
      </c>
      <c r="J137" s="80" t="s">
        <v>742</v>
      </c>
      <c r="K137" s="80">
        <v>113</v>
      </c>
      <c r="L137" s="113">
        <v>100774.88</v>
      </c>
      <c r="M137" s="113">
        <f t="shared" si="1"/>
        <v>11387561.440000001</v>
      </c>
    </row>
    <row r="138" spans="1:13" ht="93" customHeight="1">
      <c r="A138" s="44">
        <v>133</v>
      </c>
      <c r="B138" s="172"/>
      <c r="C138" s="117" t="s">
        <v>457</v>
      </c>
      <c r="D138" s="14" t="s">
        <v>18</v>
      </c>
      <c r="E138" s="44" t="s">
        <v>483</v>
      </c>
      <c r="F138" s="44" t="s">
        <v>593</v>
      </c>
      <c r="H138" s="44" t="s">
        <v>660</v>
      </c>
      <c r="I138" s="111" t="s">
        <v>731</v>
      </c>
      <c r="J138" s="80" t="s">
        <v>742</v>
      </c>
      <c r="K138" s="80">
        <v>40</v>
      </c>
      <c r="L138" s="113">
        <v>100774.88</v>
      </c>
      <c r="M138" s="113">
        <f t="shared" si="1"/>
        <v>4030995.2</v>
      </c>
    </row>
    <row r="139" spans="1:13" ht="45">
      <c r="A139" s="44">
        <v>134</v>
      </c>
      <c r="B139" s="172"/>
      <c r="C139" s="117" t="s">
        <v>458</v>
      </c>
      <c r="D139" s="14" t="s">
        <v>18</v>
      </c>
      <c r="E139" s="44" t="s">
        <v>483</v>
      </c>
      <c r="F139" s="44" t="s">
        <v>594</v>
      </c>
      <c r="H139" s="44" t="s">
        <v>661</v>
      </c>
      <c r="I139" s="111" t="s">
        <v>732</v>
      </c>
      <c r="J139" s="80" t="s">
        <v>290</v>
      </c>
      <c r="K139" s="80">
        <v>1</v>
      </c>
      <c r="L139" s="113">
        <v>1766244</v>
      </c>
      <c r="M139" s="113">
        <f t="shared" si="1"/>
        <v>1766244</v>
      </c>
    </row>
    <row r="140" spans="1:13" ht="60">
      <c r="A140" s="44">
        <v>135</v>
      </c>
      <c r="B140" s="172"/>
      <c r="C140" s="117" t="s">
        <v>459</v>
      </c>
      <c r="D140" s="14" t="s">
        <v>18</v>
      </c>
      <c r="E140" s="44" t="s">
        <v>483</v>
      </c>
      <c r="F140" s="44" t="s">
        <v>595</v>
      </c>
      <c r="H140" s="44" t="s">
        <v>694</v>
      </c>
      <c r="I140" s="111" t="s">
        <v>55</v>
      </c>
      <c r="J140" s="80" t="s">
        <v>290</v>
      </c>
      <c r="K140" s="80">
        <v>9</v>
      </c>
      <c r="L140" s="113">
        <v>250000</v>
      </c>
      <c r="M140" s="113">
        <f t="shared" si="1"/>
        <v>2250000</v>
      </c>
    </row>
    <row r="141" spans="1:13" ht="60">
      <c r="A141" s="44">
        <v>136</v>
      </c>
      <c r="B141" s="172"/>
      <c r="C141" s="117" t="s">
        <v>460</v>
      </c>
      <c r="D141" s="14" t="s">
        <v>18</v>
      </c>
      <c r="E141" s="44" t="s">
        <v>483</v>
      </c>
      <c r="F141" s="44" t="s">
        <v>596</v>
      </c>
      <c r="H141" s="44" t="s">
        <v>695</v>
      </c>
      <c r="I141" s="111" t="s">
        <v>733</v>
      </c>
      <c r="J141" s="80" t="s">
        <v>290</v>
      </c>
      <c r="K141" s="80">
        <v>3.5</v>
      </c>
      <c r="L141" s="113">
        <v>650000</v>
      </c>
      <c r="M141" s="113">
        <f t="shared" si="1"/>
        <v>2275000</v>
      </c>
    </row>
    <row r="142" spans="1:13" ht="60">
      <c r="A142" s="44">
        <v>137</v>
      </c>
      <c r="B142" s="172"/>
      <c r="C142" s="117" t="s">
        <v>461</v>
      </c>
      <c r="D142" s="14" t="s">
        <v>18</v>
      </c>
      <c r="E142" s="44" t="s">
        <v>483</v>
      </c>
      <c r="F142" s="44" t="s">
        <v>597</v>
      </c>
      <c r="H142" s="44" t="s">
        <v>696</v>
      </c>
      <c r="I142" s="111" t="s">
        <v>734</v>
      </c>
      <c r="J142" s="80" t="s">
        <v>290</v>
      </c>
      <c r="K142" s="80">
        <v>1</v>
      </c>
      <c r="L142" s="113">
        <v>350000</v>
      </c>
      <c r="M142" s="113">
        <f t="shared" si="1"/>
        <v>350000</v>
      </c>
    </row>
    <row r="143" spans="1:13" ht="30">
      <c r="A143" s="44">
        <v>138</v>
      </c>
      <c r="B143" s="172"/>
      <c r="C143" s="117" t="s">
        <v>462</v>
      </c>
      <c r="D143" s="14" t="s">
        <v>18</v>
      </c>
      <c r="E143" s="44" t="s">
        <v>483</v>
      </c>
      <c r="F143" s="44" t="s">
        <v>598</v>
      </c>
      <c r="H143" s="44" t="s">
        <v>662</v>
      </c>
      <c r="I143" s="111" t="s">
        <v>735</v>
      </c>
      <c r="J143" s="80" t="s">
        <v>290</v>
      </c>
      <c r="K143" s="80">
        <v>1</v>
      </c>
      <c r="L143" s="113">
        <v>10426540</v>
      </c>
      <c r="M143" s="113">
        <f t="shared" si="1"/>
        <v>10426540</v>
      </c>
    </row>
    <row r="144" spans="1:13" ht="45">
      <c r="A144" s="44">
        <v>139</v>
      </c>
      <c r="B144" s="172"/>
      <c r="C144" s="117" t="s">
        <v>463</v>
      </c>
      <c r="D144" s="14" t="s">
        <v>18</v>
      </c>
      <c r="E144" s="44" t="s">
        <v>483</v>
      </c>
      <c r="F144" s="44" t="s">
        <v>599</v>
      </c>
      <c r="H144" s="44" t="s">
        <v>677</v>
      </c>
      <c r="I144" s="111" t="s">
        <v>713</v>
      </c>
      <c r="J144" s="80" t="s">
        <v>290</v>
      </c>
      <c r="K144" s="80">
        <v>19</v>
      </c>
      <c r="L144" s="113">
        <v>100000</v>
      </c>
      <c r="M144" s="113">
        <f t="shared" si="1"/>
        <v>1900000</v>
      </c>
    </row>
    <row r="145" spans="1:13" ht="45">
      <c r="A145" s="44">
        <v>140</v>
      </c>
      <c r="B145" s="172"/>
      <c r="C145" s="117" t="s">
        <v>767</v>
      </c>
      <c r="D145" s="14" t="s">
        <v>18</v>
      </c>
      <c r="E145" s="44" t="s">
        <v>483</v>
      </c>
      <c r="F145" s="44" t="s">
        <v>600</v>
      </c>
      <c r="H145" s="44" t="s">
        <v>667</v>
      </c>
      <c r="I145" s="111" t="s">
        <v>705</v>
      </c>
      <c r="J145" s="80" t="s">
        <v>290</v>
      </c>
      <c r="K145" s="80">
        <v>1</v>
      </c>
      <c r="L145" s="113">
        <v>72800</v>
      </c>
      <c r="M145" s="113">
        <f t="shared" si="1"/>
        <v>72800</v>
      </c>
    </row>
    <row r="146" spans="1:13" ht="60">
      <c r="A146" s="44">
        <v>141</v>
      </c>
      <c r="B146" s="172"/>
      <c r="C146" s="117" t="s">
        <v>464</v>
      </c>
      <c r="D146" s="14" t="s">
        <v>18</v>
      </c>
      <c r="E146" s="44" t="s">
        <v>483</v>
      </c>
      <c r="F146" s="44" t="s">
        <v>601</v>
      </c>
      <c r="H146" s="44" t="s">
        <v>663</v>
      </c>
      <c r="I146" s="111">
        <v>200833833</v>
      </c>
      <c r="J146" s="80" t="s">
        <v>290</v>
      </c>
      <c r="K146" s="80">
        <v>12</v>
      </c>
      <c r="L146" s="113">
        <v>1926390</v>
      </c>
      <c r="M146" s="113">
        <f t="shared" si="1"/>
        <v>23116680</v>
      </c>
    </row>
    <row r="147" spans="1:13" ht="45">
      <c r="A147" s="44">
        <v>142</v>
      </c>
      <c r="B147" s="172"/>
      <c r="C147" s="117" t="s">
        <v>465</v>
      </c>
      <c r="D147" s="14" t="s">
        <v>18</v>
      </c>
      <c r="E147" s="44" t="s">
        <v>483</v>
      </c>
      <c r="F147" s="44" t="s">
        <v>602</v>
      </c>
      <c r="H147" s="44" t="s">
        <v>648</v>
      </c>
      <c r="I147" s="111" t="s">
        <v>723</v>
      </c>
      <c r="J147" s="80" t="s">
        <v>290</v>
      </c>
      <c r="K147" s="80">
        <v>1</v>
      </c>
      <c r="L147" s="113">
        <v>7924838</v>
      </c>
      <c r="M147" s="113">
        <f t="shared" si="1"/>
        <v>7924838</v>
      </c>
    </row>
    <row r="148" spans="1:13" ht="45">
      <c r="A148" s="44">
        <v>143</v>
      </c>
      <c r="B148" s="172"/>
      <c r="C148" s="117" t="s">
        <v>466</v>
      </c>
      <c r="D148" s="14" t="s">
        <v>18</v>
      </c>
      <c r="E148" s="44" t="s">
        <v>483</v>
      </c>
      <c r="F148" s="44" t="s">
        <v>603</v>
      </c>
      <c r="H148" s="44" t="s">
        <v>648</v>
      </c>
      <c r="I148" s="111" t="s">
        <v>723</v>
      </c>
      <c r="J148" s="80" t="s">
        <v>290</v>
      </c>
      <c r="K148" s="80">
        <v>1</v>
      </c>
      <c r="L148" s="113">
        <v>1681400</v>
      </c>
      <c r="M148" s="113">
        <f t="shared" si="1"/>
        <v>1681400</v>
      </c>
    </row>
    <row r="149" spans="1:13" ht="45">
      <c r="A149" s="44">
        <v>144</v>
      </c>
      <c r="B149" s="172"/>
      <c r="C149" s="117" t="s">
        <v>467</v>
      </c>
      <c r="D149" s="14" t="s">
        <v>18</v>
      </c>
      <c r="E149" s="44" t="s">
        <v>483</v>
      </c>
      <c r="F149" s="44" t="s">
        <v>604</v>
      </c>
      <c r="H149" s="44" t="s">
        <v>648</v>
      </c>
      <c r="I149" s="111" t="s">
        <v>723</v>
      </c>
      <c r="J149" s="80" t="s">
        <v>290</v>
      </c>
      <c r="K149" s="80">
        <v>2</v>
      </c>
      <c r="L149" s="113">
        <v>2530000</v>
      </c>
      <c r="M149" s="113">
        <f t="shared" si="1"/>
        <v>5060000</v>
      </c>
    </row>
    <row r="150" spans="1:13" ht="30">
      <c r="A150" s="44">
        <v>145</v>
      </c>
      <c r="B150" s="172"/>
      <c r="C150" s="117" t="s">
        <v>468</v>
      </c>
      <c r="D150" s="14" t="s">
        <v>18</v>
      </c>
      <c r="E150" s="44" t="s">
        <v>483</v>
      </c>
      <c r="F150" s="44" t="s">
        <v>605</v>
      </c>
      <c r="H150" s="44" t="s">
        <v>664</v>
      </c>
      <c r="I150" s="111">
        <v>309919826</v>
      </c>
      <c r="J150" s="80" t="s">
        <v>744</v>
      </c>
      <c r="K150" s="80">
        <v>1</v>
      </c>
      <c r="L150" s="113">
        <v>7000000</v>
      </c>
      <c r="M150" s="113">
        <f t="shared" si="1"/>
        <v>7000000</v>
      </c>
    </row>
    <row r="151" spans="1:13" ht="75">
      <c r="A151" s="44">
        <v>146</v>
      </c>
      <c r="B151" s="172"/>
      <c r="C151" s="117" t="s">
        <v>469</v>
      </c>
      <c r="D151" s="14" t="s">
        <v>18</v>
      </c>
      <c r="E151" s="44" t="s">
        <v>483</v>
      </c>
      <c r="F151" s="44" t="s">
        <v>606</v>
      </c>
      <c r="H151" s="44" t="s">
        <v>692</v>
      </c>
      <c r="I151" s="111">
        <v>305867586</v>
      </c>
      <c r="J151" s="80" t="s">
        <v>290</v>
      </c>
      <c r="K151" s="80">
        <v>11</v>
      </c>
      <c r="L151" s="113">
        <v>525000</v>
      </c>
      <c r="M151" s="113">
        <f t="shared" si="1"/>
        <v>5775000</v>
      </c>
    </row>
    <row r="152" spans="1:13" ht="60">
      <c r="A152" s="44">
        <v>147</v>
      </c>
      <c r="B152" s="172"/>
      <c r="C152" s="117" t="s">
        <v>470</v>
      </c>
      <c r="D152" s="14" t="s">
        <v>18</v>
      </c>
      <c r="E152" s="44" t="s">
        <v>483</v>
      </c>
      <c r="F152" s="44" t="s">
        <v>607</v>
      </c>
      <c r="H152" s="44" t="s">
        <v>665</v>
      </c>
      <c r="I152" s="111" t="s">
        <v>736</v>
      </c>
      <c r="J152" s="80" t="s">
        <v>290</v>
      </c>
      <c r="K152" s="80">
        <v>4</v>
      </c>
      <c r="L152" s="113">
        <v>322870</v>
      </c>
      <c r="M152" s="113">
        <f t="shared" si="1"/>
        <v>1291480</v>
      </c>
    </row>
    <row r="153" spans="1:13" ht="45">
      <c r="A153" s="44">
        <v>148</v>
      </c>
      <c r="B153" s="172"/>
      <c r="C153" s="117" t="s">
        <v>471</v>
      </c>
      <c r="D153" s="14" t="s">
        <v>18</v>
      </c>
      <c r="E153" s="44" t="s">
        <v>483</v>
      </c>
      <c r="F153" s="44" t="s">
        <v>608</v>
      </c>
      <c r="H153" s="44" t="s">
        <v>648</v>
      </c>
      <c r="I153" s="111" t="s">
        <v>723</v>
      </c>
      <c r="J153" s="80" t="s">
        <v>290</v>
      </c>
      <c r="K153" s="80">
        <v>4</v>
      </c>
      <c r="L153" s="113">
        <v>105000</v>
      </c>
      <c r="M153" s="113">
        <f t="shared" si="1"/>
        <v>420000</v>
      </c>
    </row>
    <row r="154" spans="1:13" ht="45">
      <c r="A154" s="44">
        <v>149</v>
      </c>
      <c r="B154" s="172"/>
      <c r="C154" s="117" t="s">
        <v>472</v>
      </c>
      <c r="D154" s="14" t="s">
        <v>18</v>
      </c>
      <c r="E154" s="44" t="s">
        <v>483</v>
      </c>
      <c r="F154" s="44" t="s">
        <v>609</v>
      </c>
      <c r="H154" s="44" t="s">
        <v>648</v>
      </c>
      <c r="I154" s="111" t="s">
        <v>723</v>
      </c>
      <c r="J154" s="80" t="s">
        <v>290</v>
      </c>
      <c r="K154" s="80">
        <v>4</v>
      </c>
      <c r="L154" s="113">
        <v>599410</v>
      </c>
      <c r="M154" s="113">
        <f t="shared" si="1"/>
        <v>2397640</v>
      </c>
    </row>
    <row r="155" spans="1:13" ht="45">
      <c r="A155" s="44">
        <v>150</v>
      </c>
      <c r="B155" s="172"/>
      <c r="C155" s="117" t="s">
        <v>473</v>
      </c>
      <c r="D155" s="14" t="s">
        <v>18</v>
      </c>
      <c r="E155" s="44" t="s">
        <v>483</v>
      </c>
      <c r="F155" s="44" t="s">
        <v>610</v>
      </c>
      <c r="H155" s="44" t="s">
        <v>648</v>
      </c>
      <c r="I155" s="111" t="s">
        <v>723</v>
      </c>
      <c r="J155" s="80" t="s">
        <v>290</v>
      </c>
      <c r="K155" s="80">
        <v>4</v>
      </c>
      <c r="L155" s="113">
        <v>131500</v>
      </c>
      <c r="M155" s="113">
        <f t="shared" si="1"/>
        <v>526000</v>
      </c>
    </row>
    <row r="156" spans="1:13" ht="45">
      <c r="A156" s="44">
        <v>151</v>
      </c>
      <c r="B156" s="172"/>
      <c r="C156" s="117" t="s">
        <v>474</v>
      </c>
      <c r="D156" s="14" t="s">
        <v>18</v>
      </c>
      <c r="E156" s="44" t="s">
        <v>483</v>
      </c>
      <c r="F156" s="44" t="s">
        <v>611</v>
      </c>
      <c r="H156" s="44" t="s">
        <v>648</v>
      </c>
      <c r="I156" s="111" t="s">
        <v>723</v>
      </c>
      <c r="J156" s="80" t="s">
        <v>290</v>
      </c>
      <c r="K156" s="80">
        <v>1</v>
      </c>
      <c r="L156" s="113">
        <v>1050000</v>
      </c>
      <c r="M156" s="113">
        <f aca="true" t="shared" si="2" ref="M156:M164">+K156*L156</f>
        <v>1050000</v>
      </c>
    </row>
    <row r="157" spans="1:13" ht="45">
      <c r="A157" s="44">
        <v>152</v>
      </c>
      <c r="B157" s="172"/>
      <c r="C157" s="117" t="s">
        <v>475</v>
      </c>
      <c r="D157" s="14" t="s">
        <v>18</v>
      </c>
      <c r="E157" s="44" t="s">
        <v>483</v>
      </c>
      <c r="F157" s="44" t="s">
        <v>612</v>
      </c>
      <c r="H157" s="44" t="s">
        <v>648</v>
      </c>
      <c r="I157" s="111" t="s">
        <v>723</v>
      </c>
      <c r="J157" s="80" t="s">
        <v>290</v>
      </c>
      <c r="K157" s="80">
        <v>1</v>
      </c>
      <c r="L157" s="113">
        <v>26317675.74</v>
      </c>
      <c r="M157" s="113">
        <f t="shared" si="2"/>
        <v>26317675.74</v>
      </c>
    </row>
    <row r="158" spans="1:13" ht="30">
      <c r="A158" s="44">
        <v>153</v>
      </c>
      <c r="B158" s="172"/>
      <c r="C158" s="117" t="s">
        <v>476</v>
      </c>
      <c r="D158" s="14" t="s">
        <v>18</v>
      </c>
      <c r="E158" s="44" t="s">
        <v>483</v>
      </c>
      <c r="F158" s="44" t="s">
        <v>613</v>
      </c>
      <c r="H158" s="44" t="s">
        <v>665</v>
      </c>
      <c r="I158" s="111" t="s">
        <v>736</v>
      </c>
      <c r="J158" s="80" t="s">
        <v>290</v>
      </c>
      <c r="K158" s="80">
        <v>1</v>
      </c>
      <c r="L158" s="113">
        <v>2500000</v>
      </c>
      <c r="M158" s="113">
        <f t="shared" si="2"/>
        <v>2500000</v>
      </c>
    </row>
    <row r="159" spans="1:13" ht="30">
      <c r="A159" s="44">
        <v>154</v>
      </c>
      <c r="B159" s="172"/>
      <c r="C159" s="117" t="s">
        <v>477</v>
      </c>
      <c r="D159" s="14" t="s">
        <v>18</v>
      </c>
      <c r="E159" s="44" t="s">
        <v>483</v>
      </c>
      <c r="F159" s="44" t="s">
        <v>614</v>
      </c>
      <c r="H159" s="44" t="s">
        <v>654</v>
      </c>
      <c r="I159" s="111">
        <v>306350099</v>
      </c>
      <c r="J159" s="80" t="s">
        <v>741</v>
      </c>
      <c r="K159" s="80">
        <v>70000</v>
      </c>
      <c r="L159" s="113">
        <v>1000</v>
      </c>
      <c r="M159" s="113">
        <f t="shared" si="2"/>
        <v>70000000</v>
      </c>
    </row>
    <row r="160" spans="1:13" ht="75">
      <c r="A160" s="44">
        <v>155</v>
      </c>
      <c r="B160" s="172"/>
      <c r="C160" s="117" t="s">
        <v>478</v>
      </c>
      <c r="D160" s="14" t="s">
        <v>18</v>
      </c>
      <c r="E160" s="44" t="s">
        <v>483</v>
      </c>
      <c r="F160" s="44" t="s">
        <v>615</v>
      </c>
      <c r="H160" s="44" t="s">
        <v>648</v>
      </c>
      <c r="I160" s="111" t="s">
        <v>723</v>
      </c>
      <c r="J160" s="80" t="s">
        <v>290</v>
      </c>
      <c r="K160" s="80">
        <v>12</v>
      </c>
      <c r="L160" s="113">
        <v>23870</v>
      </c>
      <c r="M160" s="113">
        <f t="shared" si="2"/>
        <v>286440</v>
      </c>
    </row>
    <row r="161" spans="1:13" ht="30">
      <c r="A161" s="44">
        <v>156</v>
      </c>
      <c r="B161" s="172"/>
      <c r="C161" s="117" t="s">
        <v>479</v>
      </c>
      <c r="D161" s="14" t="s">
        <v>18</v>
      </c>
      <c r="E161" s="44" t="s">
        <v>483</v>
      </c>
      <c r="F161" s="44" t="s">
        <v>616</v>
      </c>
      <c r="H161" s="44" t="s">
        <v>654</v>
      </c>
      <c r="I161" s="111">
        <v>306350099</v>
      </c>
      <c r="J161" s="80" t="s">
        <v>741</v>
      </c>
      <c r="K161" s="80">
        <v>210000</v>
      </c>
      <c r="L161" s="113">
        <v>1000</v>
      </c>
      <c r="M161" s="113">
        <f t="shared" si="2"/>
        <v>210000000</v>
      </c>
    </row>
    <row r="162" spans="1:13" ht="60">
      <c r="A162" s="44">
        <v>157</v>
      </c>
      <c r="B162" s="172"/>
      <c r="C162" s="117" t="s">
        <v>480</v>
      </c>
      <c r="D162" s="14" t="s">
        <v>18</v>
      </c>
      <c r="E162" s="44" t="s">
        <v>483</v>
      </c>
      <c r="F162" s="44" t="s">
        <v>617</v>
      </c>
      <c r="H162" s="44" t="s">
        <v>648</v>
      </c>
      <c r="I162" s="111" t="s">
        <v>723</v>
      </c>
      <c r="J162" s="80" t="s">
        <v>290</v>
      </c>
      <c r="K162" s="80">
        <v>1</v>
      </c>
      <c r="L162" s="113">
        <v>755352</v>
      </c>
      <c r="M162" s="113">
        <f t="shared" si="2"/>
        <v>755352</v>
      </c>
    </row>
    <row r="163" spans="1:13" ht="30">
      <c r="A163" s="44">
        <v>158</v>
      </c>
      <c r="B163" s="172"/>
      <c r="C163" s="117" t="s">
        <v>481</v>
      </c>
      <c r="D163" s="14" t="s">
        <v>769</v>
      </c>
      <c r="E163" s="44" t="s">
        <v>483</v>
      </c>
      <c r="F163" s="44" t="s">
        <v>618</v>
      </c>
      <c r="H163" s="44" t="s">
        <v>661</v>
      </c>
      <c r="I163" s="111" t="s">
        <v>732</v>
      </c>
      <c r="J163" s="80" t="s">
        <v>290</v>
      </c>
      <c r="K163" s="80">
        <v>1</v>
      </c>
      <c r="L163" s="113">
        <v>50615064</v>
      </c>
      <c r="M163" s="113">
        <f t="shared" si="2"/>
        <v>50615064</v>
      </c>
    </row>
    <row r="164" spans="1:13" ht="90">
      <c r="A164" s="44">
        <v>159</v>
      </c>
      <c r="B164" s="172"/>
      <c r="C164" s="117" t="s">
        <v>482</v>
      </c>
      <c r="D164" s="14" t="s">
        <v>18</v>
      </c>
      <c r="E164" s="44" t="s">
        <v>483</v>
      </c>
      <c r="F164" s="44" t="s">
        <v>619</v>
      </c>
      <c r="H164" s="44" t="s">
        <v>666</v>
      </c>
      <c r="I164" s="111" t="s">
        <v>737</v>
      </c>
      <c r="J164" s="80" t="s">
        <v>290</v>
      </c>
      <c r="K164" s="80">
        <v>1</v>
      </c>
      <c r="L164" s="113">
        <v>7563400</v>
      </c>
      <c r="M164" s="113">
        <f t="shared" si="2"/>
        <v>7563400</v>
      </c>
    </row>
  </sheetData>
  <sheetProtection/>
  <autoFilter ref="A5:P164"/>
  <mergeCells count="13">
    <mergeCell ref="A4:A5"/>
    <mergeCell ref="B4:B5"/>
    <mergeCell ref="C4:C5"/>
    <mergeCell ref="D4:D5"/>
    <mergeCell ref="B6:B164"/>
    <mergeCell ref="E4:E5"/>
    <mergeCell ref="B2:M2"/>
    <mergeCell ref="K4:K5"/>
    <mergeCell ref="L4:L5"/>
    <mergeCell ref="M4:M5"/>
    <mergeCell ref="F4:F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PageLayoutView="0" workbookViewId="0" topLeftCell="A1">
      <selection activeCell="C3" sqref="C3:C4"/>
    </sheetView>
  </sheetViews>
  <sheetFormatPr defaultColWidth="9.00390625" defaultRowHeight="15"/>
  <cols>
    <col min="1" max="1" width="8.57421875" style="16" customWidth="1"/>
    <col min="2" max="2" width="4.00390625" style="16" customWidth="1"/>
    <col min="3" max="3" width="15.7109375" style="16" bestFit="1" customWidth="1"/>
    <col min="4" max="4" width="35.8515625" style="16" customWidth="1"/>
    <col min="5" max="5" width="13.8515625" style="16" customWidth="1"/>
    <col min="6" max="6" width="19.140625" style="16" customWidth="1"/>
    <col min="7" max="7" width="16.421875" style="16" customWidth="1"/>
    <col min="8" max="8" width="15.421875" style="16" customWidth="1"/>
    <col min="9" max="9" width="14.421875" style="16" customWidth="1"/>
    <col min="10" max="16384" width="9.00390625" style="16" customWidth="1"/>
  </cols>
  <sheetData>
    <row r="1" spans="1:9" ht="50.25" customHeight="1">
      <c r="A1" s="183" t="s">
        <v>795</v>
      </c>
      <c r="B1" s="183"/>
      <c r="C1" s="183"/>
      <c r="D1" s="183"/>
      <c r="E1" s="183"/>
      <c r="F1" s="183"/>
      <c r="G1" s="183"/>
      <c r="H1" s="183"/>
      <c r="I1" s="183"/>
    </row>
    <row r="3" spans="1:9" ht="31.5" customHeight="1">
      <c r="A3" s="180" t="s">
        <v>19</v>
      </c>
      <c r="B3" s="181" t="s">
        <v>0</v>
      </c>
      <c r="C3" s="180" t="s">
        <v>19</v>
      </c>
      <c r="D3" s="180" t="s">
        <v>37</v>
      </c>
      <c r="E3" s="180" t="s">
        <v>27</v>
      </c>
      <c r="F3" s="180" t="s">
        <v>28</v>
      </c>
      <c r="G3" s="184" t="s">
        <v>30</v>
      </c>
      <c r="H3" s="184"/>
      <c r="I3" s="185" t="s">
        <v>38</v>
      </c>
    </row>
    <row r="4" spans="1:9" ht="45.75" customHeight="1">
      <c r="A4" s="180"/>
      <c r="B4" s="182"/>
      <c r="C4" s="180"/>
      <c r="D4" s="180"/>
      <c r="E4" s="180"/>
      <c r="F4" s="180"/>
      <c r="G4" s="116" t="s">
        <v>31</v>
      </c>
      <c r="H4" s="116" t="s">
        <v>32</v>
      </c>
      <c r="I4" s="186"/>
    </row>
    <row r="5" spans="1:9" ht="63.75">
      <c r="A5" s="173" t="s">
        <v>25</v>
      </c>
      <c r="B5" s="27">
        <v>1</v>
      </c>
      <c r="C5" s="17">
        <v>2024</v>
      </c>
      <c r="D5" s="3" t="s">
        <v>796</v>
      </c>
      <c r="E5" s="17" t="s">
        <v>292</v>
      </c>
      <c r="F5" s="17" t="s">
        <v>293</v>
      </c>
      <c r="G5" s="23" t="s">
        <v>788</v>
      </c>
      <c r="H5" s="133">
        <v>306271213</v>
      </c>
      <c r="I5" s="90">
        <v>239000000</v>
      </c>
    </row>
    <row r="6" spans="1:9" ht="76.5">
      <c r="A6" s="174"/>
      <c r="B6" s="27">
        <v>2</v>
      </c>
      <c r="C6" s="17">
        <v>2024</v>
      </c>
      <c r="D6" s="3" t="s">
        <v>790</v>
      </c>
      <c r="E6" s="17" t="s">
        <v>292</v>
      </c>
      <c r="F6" s="17" t="s">
        <v>293</v>
      </c>
      <c r="G6" s="23" t="s">
        <v>792</v>
      </c>
      <c r="H6" s="133">
        <v>305716092</v>
      </c>
      <c r="I6" s="90">
        <v>6993944334</v>
      </c>
    </row>
    <row r="7" spans="1:9" ht="51">
      <c r="A7" s="175"/>
      <c r="B7" s="27">
        <v>3</v>
      </c>
      <c r="C7" s="17">
        <v>2024</v>
      </c>
      <c r="D7" s="3" t="s">
        <v>793</v>
      </c>
      <c r="E7" s="17" t="s">
        <v>292</v>
      </c>
      <c r="F7" s="17" t="s">
        <v>293</v>
      </c>
      <c r="G7" s="23" t="s">
        <v>794</v>
      </c>
      <c r="H7" s="134">
        <v>305450798</v>
      </c>
      <c r="I7" s="90">
        <v>2278513899.99</v>
      </c>
    </row>
    <row r="8" spans="1:9" ht="15">
      <c r="A8" s="28" t="s">
        <v>40</v>
      </c>
      <c r="B8" s="17">
        <v>1</v>
      </c>
      <c r="C8" s="17">
        <v>2024</v>
      </c>
      <c r="D8" s="17"/>
      <c r="E8" s="17"/>
      <c r="F8" s="17"/>
      <c r="G8" s="17"/>
      <c r="H8" s="17"/>
      <c r="I8" s="19"/>
    </row>
    <row r="9" spans="1:9" ht="15">
      <c r="A9" s="176" t="s">
        <v>48</v>
      </c>
      <c r="B9" s="17">
        <v>1</v>
      </c>
      <c r="C9" s="17"/>
      <c r="D9" s="17"/>
      <c r="E9" s="17"/>
      <c r="F9" s="17"/>
      <c r="G9" s="17"/>
      <c r="H9" s="17"/>
      <c r="I9" s="19"/>
    </row>
    <row r="10" spans="1:9" ht="15">
      <c r="A10" s="177"/>
      <c r="B10" s="17">
        <v>2</v>
      </c>
      <c r="C10" s="17"/>
      <c r="D10" s="17"/>
      <c r="E10" s="17"/>
      <c r="F10" s="17"/>
      <c r="G10" s="17"/>
      <c r="H10" s="17"/>
      <c r="I10" s="19"/>
    </row>
    <row r="11" spans="1:9" ht="15">
      <c r="A11" s="177"/>
      <c r="B11" s="17">
        <v>3</v>
      </c>
      <c r="C11" s="17"/>
      <c r="D11" s="17"/>
      <c r="E11" s="17"/>
      <c r="F11" s="17"/>
      <c r="G11" s="17"/>
      <c r="H11" s="17"/>
      <c r="I11" s="19"/>
    </row>
    <row r="12" spans="1:9" ht="15" hidden="1">
      <c r="A12" s="28" t="s">
        <v>125</v>
      </c>
      <c r="B12" s="17">
        <v>1</v>
      </c>
      <c r="C12" s="17"/>
      <c r="D12" s="17"/>
      <c r="E12" s="17"/>
      <c r="F12" s="17"/>
      <c r="G12" s="17"/>
      <c r="H12" s="17"/>
      <c r="I12" s="19"/>
    </row>
    <row r="13" spans="1:9" s="99" customFormat="1" ht="15">
      <c r="A13" s="178" t="s">
        <v>125</v>
      </c>
      <c r="B13" s="15">
        <v>1</v>
      </c>
      <c r="C13" s="15"/>
      <c r="D13" s="97"/>
      <c r="E13" s="15"/>
      <c r="F13" s="15"/>
      <c r="G13" s="15"/>
      <c r="H13" s="15"/>
      <c r="I13" s="98"/>
    </row>
    <row r="14" spans="1:9" s="99" customFormat="1" ht="15">
      <c r="A14" s="178"/>
      <c r="B14" s="15">
        <v>2</v>
      </c>
      <c r="C14" s="15"/>
      <c r="D14" s="92"/>
      <c r="E14" s="15"/>
      <c r="F14" s="15"/>
      <c r="G14" s="91"/>
      <c r="H14" s="91"/>
      <c r="I14" s="96"/>
    </row>
    <row r="15" spans="1:9" s="99" customFormat="1" ht="15">
      <c r="A15" s="178"/>
      <c r="B15" s="15">
        <v>3</v>
      </c>
      <c r="C15" s="15"/>
      <c r="D15" s="92"/>
      <c r="E15" s="15"/>
      <c r="F15" s="15"/>
      <c r="G15" s="94"/>
      <c r="H15" s="94"/>
      <c r="I15" s="93"/>
    </row>
    <row r="17" spans="1:9" ht="30" customHeight="1">
      <c r="A17" s="179" t="s">
        <v>39</v>
      </c>
      <c r="B17" s="179"/>
      <c r="C17" s="179"/>
      <c r="D17" s="179"/>
      <c r="E17" s="179"/>
      <c r="F17" s="179"/>
      <c r="G17" s="179"/>
      <c r="H17" s="179"/>
      <c r="I17" s="179"/>
    </row>
  </sheetData>
  <sheetProtection/>
  <mergeCells count="13">
    <mergeCell ref="A1:I1"/>
    <mergeCell ref="D3:D4"/>
    <mergeCell ref="E3:E4"/>
    <mergeCell ref="F3:F4"/>
    <mergeCell ref="G3:H3"/>
    <mergeCell ref="I3:I4"/>
    <mergeCell ref="A5:A7"/>
    <mergeCell ref="A9:A11"/>
    <mergeCell ref="A13:A15"/>
    <mergeCell ref="A17:I17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48"/>
  <sheetViews>
    <sheetView zoomScale="130" zoomScaleNormal="130" zoomScalePageLayoutView="0" workbookViewId="0" topLeftCell="A1">
      <selection activeCell="G7" sqref="G7"/>
    </sheetView>
  </sheetViews>
  <sheetFormatPr defaultColWidth="9.140625" defaultRowHeight="15"/>
  <cols>
    <col min="1" max="1" width="9.7109375" style="4" customWidth="1"/>
    <col min="2" max="2" width="4.28125" style="4" bestFit="1" customWidth="1"/>
    <col min="3" max="3" width="23.7109375" style="26" customWidth="1"/>
    <col min="4" max="4" width="9.8515625" style="4" customWidth="1"/>
    <col min="5" max="5" width="11.421875" style="4" customWidth="1"/>
    <col min="6" max="6" width="14.421875" style="4" customWidth="1"/>
    <col min="7" max="7" width="15.57421875" style="4" customWidth="1"/>
    <col min="8" max="8" width="14.28125" style="4" bestFit="1" customWidth="1"/>
    <col min="9" max="9" width="14.421875" style="4" customWidth="1"/>
    <col min="10" max="10" width="15.00390625" style="4" customWidth="1"/>
    <col min="11" max="11" width="23.140625" style="4" customWidth="1"/>
    <col min="12" max="12" width="22.8515625" style="26" customWidth="1"/>
    <col min="13" max="16384" width="9.140625" style="4" customWidth="1"/>
  </cols>
  <sheetData>
    <row r="1" spans="1:12" ht="61.5" customHeight="1">
      <c r="A1" s="191" t="s">
        <v>797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.75">
      <c r="A2" s="148" t="s">
        <v>19</v>
      </c>
      <c r="B2" s="148" t="s">
        <v>0</v>
      </c>
      <c r="C2" s="144" t="s">
        <v>195</v>
      </c>
      <c r="D2" s="144" t="s">
        <v>196</v>
      </c>
      <c r="E2" s="144" t="s">
        <v>197</v>
      </c>
      <c r="F2" s="144" t="s">
        <v>43</v>
      </c>
      <c r="G2" s="144" t="s">
        <v>198</v>
      </c>
      <c r="H2" s="144"/>
      <c r="I2" s="148" t="s">
        <v>199</v>
      </c>
      <c r="J2" s="148" t="s">
        <v>200</v>
      </c>
      <c r="K2" s="144" t="s">
        <v>201</v>
      </c>
      <c r="L2" s="144" t="s">
        <v>202</v>
      </c>
    </row>
    <row r="3" spans="1:12" ht="110.25">
      <c r="A3" s="149"/>
      <c r="B3" s="149"/>
      <c r="C3" s="144"/>
      <c r="D3" s="144"/>
      <c r="E3" s="144"/>
      <c r="F3" s="144"/>
      <c r="G3" s="114" t="s">
        <v>203</v>
      </c>
      <c r="H3" s="114" t="s">
        <v>204</v>
      </c>
      <c r="I3" s="149"/>
      <c r="J3" s="149"/>
      <c r="K3" s="144"/>
      <c r="L3" s="144"/>
    </row>
    <row r="4" spans="1:12" ht="15.75">
      <c r="A4" s="152" t="s">
        <v>25</v>
      </c>
      <c r="B4" s="57" t="s">
        <v>205</v>
      </c>
      <c r="C4" s="21" t="s">
        <v>208</v>
      </c>
      <c r="D4" s="114"/>
      <c r="E4" s="114"/>
      <c r="F4" s="114"/>
      <c r="G4" s="114"/>
      <c r="H4" s="114"/>
      <c r="I4" s="115"/>
      <c r="J4" s="115"/>
      <c r="K4" s="114"/>
      <c r="L4" s="114"/>
    </row>
    <row r="5" spans="1:12" ht="63.75">
      <c r="A5" s="153"/>
      <c r="B5" s="23">
        <v>1</v>
      </c>
      <c r="C5" s="135" t="s">
        <v>798</v>
      </c>
      <c r="D5" s="23">
        <v>2024</v>
      </c>
      <c r="E5" s="23">
        <v>1</v>
      </c>
      <c r="F5" s="136">
        <v>765229.571</v>
      </c>
      <c r="G5" s="136">
        <v>400000</v>
      </c>
      <c r="H5" s="30">
        <v>0</v>
      </c>
      <c r="I5" s="30">
        <v>8990.26</v>
      </c>
      <c r="J5" s="30">
        <f>I5</f>
        <v>8990.26</v>
      </c>
      <c r="K5" s="29">
        <f>J5/G5%</f>
        <v>2.2475650000000003</v>
      </c>
      <c r="L5" s="3" t="s">
        <v>799</v>
      </c>
    </row>
    <row r="6" spans="1:12" ht="51">
      <c r="A6" s="153"/>
      <c r="B6" s="23">
        <v>2</v>
      </c>
      <c r="C6" s="135" t="s">
        <v>800</v>
      </c>
      <c r="D6" s="23">
        <v>2024</v>
      </c>
      <c r="E6" s="23">
        <v>1</v>
      </c>
      <c r="F6" s="136">
        <v>384617.421</v>
      </c>
      <c r="G6" s="136">
        <v>356694.664</v>
      </c>
      <c r="H6" s="30">
        <v>0</v>
      </c>
      <c r="I6" s="30">
        <v>9918.899</v>
      </c>
      <c r="J6" s="30">
        <v>9918.899</v>
      </c>
      <c r="K6" s="29">
        <f aca="true" t="shared" si="0" ref="K6:K17">J6/G6%</f>
        <v>2.7807814360800194</v>
      </c>
      <c r="L6" s="3" t="s">
        <v>799</v>
      </c>
    </row>
    <row r="7" spans="1:12" ht="51">
      <c r="A7" s="153"/>
      <c r="B7" s="23">
        <v>3</v>
      </c>
      <c r="C7" s="135" t="s">
        <v>801</v>
      </c>
      <c r="D7" s="23">
        <v>2024</v>
      </c>
      <c r="E7" s="23">
        <v>1</v>
      </c>
      <c r="F7" s="136">
        <v>585799.87</v>
      </c>
      <c r="G7" s="136">
        <v>400000</v>
      </c>
      <c r="H7" s="30">
        <v>0</v>
      </c>
      <c r="I7" s="30">
        <v>9564.199</v>
      </c>
      <c r="J7" s="30">
        <f>I7</f>
        <v>9564.199</v>
      </c>
      <c r="K7" s="29">
        <f t="shared" si="0"/>
        <v>2.39104975</v>
      </c>
      <c r="L7" s="3" t="s">
        <v>799</v>
      </c>
    </row>
    <row r="8" spans="1:12" ht="51">
      <c r="A8" s="153"/>
      <c r="B8" s="23">
        <v>4</v>
      </c>
      <c r="C8" s="135" t="s">
        <v>802</v>
      </c>
      <c r="D8" s="23">
        <v>2024</v>
      </c>
      <c r="E8" s="23">
        <v>1</v>
      </c>
      <c r="F8" s="136">
        <v>471902.576</v>
      </c>
      <c r="G8" s="136">
        <v>400000</v>
      </c>
      <c r="H8" s="30">
        <v>0</v>
      </c>
      <c r="I8" s="30">
        <v>8284</v>
      </c>
      <c r="J8" s="30">
        <f>I8</f>
        <v>8284</v>
      </c>
      <c r="K8" s="29">
        <f t="shared" si="0"/>
        <v>2.071</v>
      </c>
      <c r="L8" s="3" t="s">
        <v>799</v>
      </c>
    </row>
    <row r="9" spans="1:12" ht="51">
      <c r="A9" s="153"/>
      <c r="B9" s="23">
        <v>5</v>
      </c>
      <c r="C9" s="135" t="s">
        <v>803</v>
      </c>
      <c r="D9" s="23">
        <v>2024</v>
      </c>
      <c r="E9" s="23">
        <v>1</v>
      </c>
      <c r="F9" s="136">
        <v>380524.502</v>
      </c>
      <c r="G9" s="136">
        <v>353458.127</v>
      </c>
      <c r="H9" s="30">
        <v>0</v>
      </c>
      <c r="I9" s="30">
        <v>9209.7</v>
      </c>
      <c r="J9" s="30">
        <f>I9</f>
        <v>9209.7</v>
      </c>
      <c r="K9" s="29">
        <f t="shared" si="0"/>
        <v>2.6055985975391085</v>
      </c>
      <c r="L9" s="3" t="s">
        <v>799</v>
      </c>
    </row>
    <row r="10" spans="1:12" ht="51">
      <c r="A10" s="153"/>
      <c r="B10" s="23">
        <v>6</v>
      </c>
      <c r="C10" s="135" t="s">
        <v>804</v>
      </c>
      <c r="D10" s="23">
        <v>2024</v>
      </c>
      <c r="E10" s="23">
        <v>1</v>
      </c>
      <c r="F10" s="136">
        <v>483451.671</v>
      </c>
      <c r="G10" s="136">
        <v>400000</v>
      </c>
      <c r="H10" s="30">
        <v>0</v>
      </c>
      <c r="I10" s="30">
        <v>9760.499</v>
      </c>
      <c r="J10" s="30">
        <f aca="true" t="shared" si="1" ref="J10:J17">I10</f>
        <v>9760.499</v>
      </c>
      <c r="K10" s="29">
        <f t="shared" si="0"/>
        <v>2.44012475</v>
      </c>
      <c r="L10" s="3" t="s">
        <v>799</v>
      </c>
    </row>
    <row r="11" spans="1:12" ht="51">
      <c r="A11" s="153"/>
      <c r="B11" s="23">
        <v>7</v>
      </c>
      <c r="C11" s="135" t="s">
        <v>805</v>
      </c>
      <c r="D11" s="23">
        <v>2024</v>
      </c>
      <c r="E11" s="23">
        <v>1</v>
      </c>
      <c r="F11" s="136">
        <v>939438.308</v>
      </c>
      <c r="G11" s="136">
        <v>400000</v>
      </c>
      <c r="H11" s="30">
        <v>0</v>
      </c>
      <c r="I11" s="30">
        <v>9862.798</v>
      </c>
      <c r="J11" s="30">
        <f t="shared" si="1"/>
        <v>9862.798</v>
      </c>
      <c r="K11" s="29">
        <f t="shared" si="0"/>
        <v>2.4656995000000004</v>
      </c>
      <c r="L11" s="3" t="s">
        <v>799</v>
      </c>
    </row>
    <row r="12" spans="1:12" ht="51">
      <c r="A12" s="153"/>
      <c r="B12" s="23">
        <v>8</v>
      </c>
      <c r="C12" s="135" t="s">
        <v>806</v>
      </c>
      <c r="D12" s="23">
        <v>2024</v>
      </c>
      <c r="E12" s="23">
        <v>1</v>
      </c>
      <c r="F12" s="136">
        <v>322882.76</v>
      </c>
      <c r="G12" s="136">
        <v>298079.937</v>
      </c>
      <c r="H12" s="30">
        <v>0</v>
      </c>
      <c r="I12" s="30">
        <v>9771.62</v>
      </c>
      <c r="J12" s="30">
        <f t="shared" si="1"/>
        <v>9771.62</v>
      </c>
      <c r="K12" s="29">
        <f t="shared" si="0"/>
        <v>3.278187756729163</v>
      </c>
      <c r="L12" s="3" t="s">
        <v>799</v>
      </c>
    </row>
    <row r="13" spans="1:12" ht="51">
      <c r="A13" s="153"/>
      <c r="B13" s="23">
        <v>9</v>
      </c>
      <c r="C13" s="135" t="s">
        <v>807</v>
      </c>
      <c r="D13" s="23">
        <v>2024</v>
      </c>
      <c r="E13" s="23">
        <v>1</v>
      </c>
      <c r="F13" s="136">
        <v>395021.451</v>
      </c>
      <c r="G13" s="136">
        <f>F13</f>
        <v>395021.451</v>
      </c>
      <c r="H13" s="30">
        <v>0</v>
      </c>
      <c r="I13" s="30">
        <v>9999.651</v>
      </c>
      <c r="J13" s="30">
        <f t="shared" si="1"/>
        <v>9999.651</v>
      </c>
      <c r="K13" s="29">
        <f t="shared" si="0"/>
        <v>2.5314197430761807</v>
      </c>
      <c r="L13" s="3" t="s">
        <v>799</v>
      </c>
    </row>
    <row r="14" spans="1:12" ht="51">
      <c r="A14" s="153"/>
      <c r="B14" s="23">
        <v>10</v>
      </c>
      <c r="C14" s="135" t="s">
        <v>808</v>
      </c>
      <c r="D14" s="23">
        <v>2024</v>
      </c>
      <c r="E14" s="23">
        <v>1</v>
      </c>
      <c r="F14" s="136">
        <v>357768.371</v>
      </c>
      <c r="G14" s="136">
        <f>F14</f>
        <v>357768.371</v>
      </c>
      <c r="H14" s="30">
        <v>0</v>
      </c>
      <c r="I14" s="30">
        <v>9990.259</v>
      </c>
      <c r="J14" s="30">
        <f t="shared" si="1"/>
        <v>9990.259</v>
      </c>
      <c r="K14" s="29">
        <f t="shared" si="0"/>
        <v>2.7923818341113225</v>
      </c>
      <c r="L14" s="3" t="s">
        <v>799</v>
      </c>
    </row>
    <row r="15" spans="1:12" ht="51">
      <c r="A15" s="153"/>
      <c r="B15" s="23">
        <v>11</v>
      </c>
      <c r="C15" s="135" t="s">
        <v>809</v>
      </c>
      <c r="D15" s="23">
        <v>2024</v>
      </c>
      <c r="E15" s="23">
        <v>1</v>
      </c>
      <c r="F15" s="136">
        <v>608140.746</v>
      </c>
      <c r="G15" s="136">
        <v>400000</v>
      </c>
      <c r="H15" s="30">
        <v>0</v>
      </c>
      <c r="I15" s="30">
        <v>10024.499</v>
      </c>
      <c r="J15" s="30">
        <f t="shared" si="1"/>
        <v>10024.499</v>
      </c>
      <c r="K15" s="29">
        <f t="shared" si="0"/>
        <v>2.50612475</v>
      </c>
      <c r="L15" s="3" t="s">
        <v>799</v>
      </c>
    </row>
    <row r="16" spans="1:12" ht="51">
      <c r="A16" s="153"/>
      <c r="B16" s="23">
        <v>12</v>
      </c>
      <c r="C16" s="135" t="s">
        <v>810</v>
      </c>
      <c r="D16" s="23">
        <v>2024</v>
      </c>
      <c r="E16" s="23">
        <v>1</v>
      </c>
      <c r="F16" s="136">
        <v>1235907.007</v>
      </c>
      <c r="G16" s="136">
        <v>400000</v>
      </c>
      <c r="H16" s="30">
        <v>0</v>
      </c>
      <c r="I16" s="30">
        <v>9783.606</v>
      </c>
      <c r="J16" s="30">
        <f t="shared" si="1"/>
        <v>9783.606</v>
      </c>
      <c r="K16" s="29">
        <f t="shared" si="0"/>
        <v>2.4459014999999997</v>
      </c>
      <c r="L16" s="3" t="s">
        <v>799</v>
      </c>
    </row>
    <row r="17" spans="1:12" ht="51">
      <c r="A17" s="153"/>
      <c r="B17" s="23">
        <v>13</v>
      </c>
      <c r="C17" s="135" t="s">
        <v>811</v>
      </c>
      <c r="D17" s="23">
        <v>2024</v>
      </c>
      <c r="E17" s="23">
        <v>1</v>
      </c>
      <c r="F17" s="136">
        <v>420650.281</v>
      </c>
      <c r="G17" s="136">
        <f>F17</f>
        <v>420650.281</v>
      </c>
      <c r="H17" s="30">
        <v>0</v>
      </c>
      <c r="I17" s="30">
        <v>8863.78</v>
      </c>
      <c r="J17" s="30">
        <f t="shared" si="1"/>
        <v>8863.78</v>
      </c>
      <c r="K17" s="29">
        <f t="shared" si="0"/>
        <v>2.107161316742351</v>
      </c>
      <c r="L17" s="3" t="s">
        <v>799</v>
      </c>
    </row>
    <row r="18" spans="1:12" ht="31.5">
      <c r="A18" s="154"/>
      <c r="B18" s="57" t="s">
        <v>207</v>
      </c>
      <c r="C18" s="25" t="s">
        <v>206</v>
      </c>
      <c r="D18" s="3"/>
      <c r="E18" s="3"/>
      <c r="F18" s="137"/>
      <c r="G18" s="138"/>
      <c r="H18" s="138"/>
      <c r="I18" s="138"/>
      <c r="J18" s="138"/>
      <c r="K18" s="138"/>
      <c r="L18" s="3"/>
    </row>
    <row r="19" spans="1:12" ht="15.75">
      <c r="A19" s="152" t="s">
        <v>40</v>
      </c>
      <c r="B19" s="57" t="s">
        <v>205</v>
      </c>
      <c r="C19" s="21" t="s">
        <v>208</v>
      </c>
      <c r="D19" s="114"/>
      <c r="E19" s="114"/>
      <c r="F19" s="139"/>
      <c r="G19" s="139"/>
      <c r="H19" s="139"/>
      <c r="I19" s="140"/>
      <c r="J19" s="140"/>
      <c r="K19" s="139"/>
      <c r="L19" s="114"/>
    </row>
    <row r="20" spans="1:12" ht="15.75">
      <c r="A20" s="153"/>
      <c r="B20" s="23">
        <v>1</v>
      </c>
      <c r="C20" s="83"/>
      <c r="D20" s="23"/>
      <c r="E20" s="23"/>
      <c r="F20" s="141"/>
      <c r="G20" s="142"/>
      <c r="H20" s="142"/>
      <c r="I20" s="142"/>
      <c r="J20" s="142"/>
      <c r="K20" s="142"/>
      <c r="L20" s="3"/>
    </row>
    <row r="21" spans="1:12" ht="15.75">
      <c r="A21" s="153"/>
      <c r="B21" s="23">
        <v>2</v>
      </c>
      <c r="C21" s="83"/>
      <c r="D21" s="23"/>
      <c r="E21" s="23"/>
      <c r="F21" s="141"/>
      <c r="G21" s="30"/>
      <c r="H21" s="142"/>
      <c r="I21" s="142"/>
      <c r="J21" s="142"/>
      <c r="K21" s="142"/>
      <c r="L21" s="3"/>
    </row>
    <row r="22" spans="1:12" ht="15.75">
      <c r="A22" s="153"/>
      <c r="B22" s="23">
        <v>3</v>
      </c>
      <c r="C22" s="83"/>
      <c r="D22" s="23"/>
      <c r="E22" s="23"/>
      <c r="F22" s="23"/>
      <c r="G22" s="30"/>
      <c r="H22" s="29"/>
      <c r="I22" s="29"/>
      <c r="J22" s="29"/>
      <c r="K22" s="29"/>
      <c r="L22" s="3"/>
    </row>
    <row r="23" spans="1:12" ht="15.75">
      <c r="A23" s="154"/>
      <c r="B23" s="57" t="s">
        <v>207</v>
      </c>
      <c r="C23" s="84"/>
      <c r="D23" s="3"/>
      <c r="E23" s="3"/>
      <c r="F23" s="3"/>
      <c r="G23" s="22"/>
      <c r="H23" s="22"/>
      <c r="I23" s="22"/>
      <c r="J23" s="22"/>
      <c r="K23" s="22"/>
      <c r="L23" s="3"/>
    </row>
    <row r="24" spans="1:12" ht="15.75">
      <c r="A24" s="152" t="s">
        <v>48</v>
      </c>
      <c r="B24" s="57" t="s">
        <v>205</v>
      </c>
      <c r="C24" s="21"/>
      <c r="D24" s="114"/>
      <c r="E24" s="114"/>
      <c r="F24" s="114"/>
      <c r="G24" s="67"/>
      <c r="H24" s="67"/>
      <c r="I24" s="67"/>
      <c r="J24" s="67"/>
      <c r="K24" s="67"/>
      <c r="L24" s="114"/>
    </row>
    <row r="25" spans="1:12" ht="15.75">
      <c r="A25" s="153"/>
      <c r="B25" s="23">
        <v>1</v>
      </c>
      <c r="C25" s="83"/>
      <c r="D25" s="23"/>
      <c r="E25" s="23"/>
      <c r="F25" s="23"/>
      <c r="G25" s="29"/>
      <c r="H25" s="29"/>
      <c r="I25" s="29"/>
      <c r="J25" s="29"/>
      <c r="K25" s="29"/>
      <c r="L25" s="3"/>
    </row>
    <row r="26" spans="1:12" ht="15.75">
      <c r="A26" s="153"/>
      <c r="B26" s="23">
        <v>2</v>
      </c>
      <c r="C26" s="83"/>
      <c r="D26" s="23"/>
      <c r="E26" s="23"/>
      <c r="F26" s="23"/>
      <c r="G26" s="30"/>
      <c r="H26" s="29"/>
      <c r="I26" s="29"/>
      <c r="J26" s="29"/>
      <c r="K26" s="29"/>
      <c r="L26" s="3"/>
    </row>
    <row r="27" spans="1:12" ht="15.75">
      <c r="A27" s="153"/>
      <c r="B27" s="23">
        <v>3</v>
      </c>
      <c r="C27" s="83"/>
      <c r="D27" s="23"/>
      <c r="E27" s="23"/>
      <c r="F27" s="23"/>
      <c r="G27" s="30"/>
      <c r="H27" s="29"/>
      <c r="I27" s="29"/>
      <c r="J27" s="30"/>
      <c r="K27" s="29"/>
      <c r="L27" s="3"/>
    </row>
    <row r="28" spans="1:12" ht="15.75">
      <c r="A28" s="154"/>
      <c r="B28" s="57" t="s">
        <v>207</v>
      </c>
      <c r="C28" s="25"/>
      <c r="D28" s="3"/>
      <c r="E28" s="3"/>
      <c r="F28" s="3"/>
      <c r="G28" s="22"/>
      <c r="H28" s="22"/>
      <c r="I28" s="22"/>
      <c r="J28" s="22"/>
      <c r="K28" s="22"/>
      <c r="L28" s="3"/>
    </row>
    <row r="29" spans="1:12" s="95" customFormat="1" ht="15.75">
      <c r="A29" s="187" t="s">
        <v>125</v>
      </c>
      <c r="B29" s="100" t="s">
        <v>205</v>
      </c>
      <c r="C29" s="101"/>
      <c r="D29" s="102"/>
      <c r="E29" s="102"/>
      <c r="F29" s="102"/>
      <c r="G29" s="102"/>
      <c r="H29" s="102"/>
      <c r="I29" s="103"/>
      <c r="J29" s="103"/>
      <c r="K29" s="102"/>
      <c r="L29" s="102"/>
    </row>
    <row r="30" spans="1:12" s="95" customFormat="1" ht="15.75">
      <c r="A30" s="187"/>
      <c r="B30" s="91">
        <v>1</v>
      </c>
      <c r="C30" s="104"/>
      <c r="D30" s="91"/>
      <c r="E30" s="91"/>
      <c r="F30" s="91"/>
      <c r="G30" s="9"/>
      <c r="H30" s="98"/>
      <c r="I30" s="98"/>
      <c r="J30" s="98"/>
      <c r="K30" s="98"/>
      <c r="L30" s="92"/>
    </row>
    <row r="31" spans="1:12" s="95" customFormat="1" ht="15.75">
      <c r="A31" s="187"/>
      <c r="B31" s="91">
        <v>2</v>
      </c>
      <c r="C31" s="104"/>
      <c r="D31" s="91"/>
      <c r="E31" s="91"/>
      <c r="F31" s="91"/>
      <c r="G31" s="9"/>
      <c r="H31" s="98"/>
      <c r="I31" s="98"/>
      <c r="J31" s="98"/>
      <c r="K31" s="98"/>
      <c r="L31" s="92"/>
    </row>
    <row r="32" spans="1:12" s="95" customFormat="1" ht="15.75">
      <c r="A32" s="187"/>
      <c r="B32" s="91">
        <v>3</v>
      </c>
      <c r="C32" s="104"/>
      <c r="D32" s="91"/>
      <c r="E32" s="91"/>
      <c r="F32" s="91"/>
      <c r="G32" s="9"/>
      <c r="H32" s="98"/>
      <c r="I32" s="98"/>
      <c r="J32" s="98"/>
      <c r="K32" s="98"/>
      <c r="L32" s="92"/>
    </row>
    <row r="33" spans="1:12" ht="15.75">
      <c r="A33" s="187"/>
      <c r="B33" s="57" t="s">
        <v>207</v>
      </c>
      <c r="C33" s="25"/>
      <c r="D33" s="3"/>
      <c r="E33" s="3"/>
      <c r="F33" s="3"/>
      <c r="G33" s="22"/>
      <c r="H33" s="22"/>
      <c r="I33" s="22"/>
      <c r="J33" s="22"/>
      <c r="K33" s="22"/>
      <c r="L33" s="3"/>
    </row>
    <row r="34" spans="1:12" ht="15.75">
      <c r="A34" s="68"/>
      <c r="B34" s="69"/>
      <c r="C34" s="70"/>
      <c r="D34" s="71"/>
      <c r="E34" s="71"/>
      <c r="F34" s="71"/>
      <c r="G34" s="72"/>
      <c r="H34" s="72"/>
      <c r="I34" s="72"/>
      <c r="J34" s="72"/>
      <c r="K34" s="72"/>
      <c r="L34" s="71"/>
    </row>
    <row r="35" spans="1:12" ht="15.75">
      <c r="A35" s="68"/>
      <c r="B35" s="69"/>
      <c r="C35" s="70"/>
      <c r="D35" s="71"/>
      <c r="E35" s="71"/>
      <c r="F35" s="71"/>
      <c r="G35" s="72"/>
      <c r="H35" s="72"/>
      <c r="I35" s="72"/>
      <c r="J35" s="72"/>
      <c r="K35" s="72"/>
      <c r="L35" s="71"/>
    </row>
    <row r="36" spans="1:12" ht="15.75">
      <c r="A36" s="68"/>
      <c r="B36" s="69"/>
      <c r="C36" s="70"/>
      <c r="D36" s="71"/>
      <c r="E36" s="71"/>
      <c r="F36" s="71"/>
      <c r="G36" s="72"/>
      <c r="H36" s="72"/>
      <c r="I36" s="72"/>
      <c r="J36" s="72"/>
      <c r="K36" s="72"/>
      <c r="L36" s="71"/>
    </row>
    <row r="37" spans="1:12" ht="15.75">
      <c r="A37" s="68"/>
      <c r="B37" s="69"/>
      <c r="C37" s="70"/>
      <c r="D37" s="71"/>
      <c r="E37" s="71"/>
      <c r="F37" s="71"/>
      <c r="G37" s="72"/>
      <c r="H37" s="72"/>
      <c r="I37" s="72"/>
      <c r="J37" s="72"/>
      <c r="K37" s="72"/>
      <c r="L37" s="71"/>
    </row>
    <row r="38" spans="1:12" ht="15.75">
      <c r="A38" s="68"/>
      <c r="B38" s="69"/>
      <c r="C38" s="70"/>
      <c r="D38" s="71"/>
      <c r="E38" s="71"/>
      <c r="F38" s="71"/>
      <c r="G38" s="72"/>
      <c r="H38" s="72"/>
      <c r="I38" s="72"/>
      <c r="J38" s="72"/>
      <c r="K38" s="72"/>
      <c r="L38" s="71"/>
    </row>
    <row r="39" spans="1:12" ht="15.75">
      <c r="A39" s="68"/>
      <c r="B39" s="69"/>
      <c r="C39" s="70"/>
      <c r="D39" s="71"/>
      <c r="E39" s="71"/>
      <c r="F39" s="71"/>
      <c r="G39" s="72"/>
      <c r="H39" s="72"/>
      <c r="I39" s="72"/>
      <c r="J39" s="72"/>
      <c r="K39" s="72"/>
      <c r="L39" s="71"/>
    </row>
    <row r="40" spans="1:12" ht="15.75">
      <c r="A40" s="68"/>
      <c r="B40" s="69"/>
      <c r="C40" s="70"/>
      <c r="D40" s="71"/>
      <c r="E40" s="71"/>
      <c r="F40" s="71"/>
      <c r="G40" s="72"/>
      <c r="H40" s="72"/>
      <c r="I40" s="72"/>
      <c r="J40" s="72"/>
      <c r="K40" s="72"/>
      <c r="L40" s="71"/>
    </row>
    <row r="41" spans="1:12" ht="15.75">
      <c r="A41" s="68"/>
      <c r="B41" s="69"/>
      <c r="C41" s="70"/>
      <c r="D41" s="71"/>
      <c r="E41" s="71"/>
      <c r="F41" s="71"/>
      <c r="G41" s="72"/>
      <c r="H41" s="72"/>
      <c r="I41" s="72"/>
      <c r="J41" s="72"/>
      <c r="K41" s="72"/>
      <c r="L41" s="71"/>
    </row>
    <row r="42" spans="1:12" ht="15.75">
      <c r="A42" s="68"/>
      <c r="B42" s="69"/>
      <c r="C42" s="70"/>
      <c r="D42" s="71"/>
      <c r="E42" s="71"/>
      <c r="F42" s="71"/>
      <c r="G42" s="72"/>
      <c r="H42" s="72"/>
      <c r="I42" s="72"/>
      <c r="J42" s="72"/>
      <c r="K42" s="72"/>
      <c r="L42" s="71"/>
    </row>
    <row r="43" spans="1:12" ht="15.75">
      <c r="A43" s="68"/>
      <c r="B43" s="69"/>
      <c r="C43" s="70"/>
      <c r="D43" s="71"/>
      <c r="E43" s="71"/>
      <c r="F43" s="71"/>
      <c r="G43" s="72"/>
      <c r="H43" s="72"/>
      <c r="I43" s="72"/>
      <c r="J43" s="72"/>
      <c r="K43" s="72"/>
      <c r="L43" s="71"/>
    </row>
    <row r="44" spans="1:12" ht="15.75">
      <c r="A44" s="68"/>
      <c r="B44" s="69"/>
      <c r="C44" s="70"/>
      <c r="D44" s="71"/>
      <c r="E44" s="71"/>
      <c r="F44" s="71"/>
      <c r="G44" s="72"/>
      <c r="H44" s="72"/>
      <c r="I44" s="72"/>
      <c r="J44" s="72"/>
      <c r="K44" s="72"/>
      <c r="L44" s="71"/>
    </row>
    <row r="47" spans="1:12" ht="15">
      <c r="A47" s="188" t="s">
        <v>209</v>
      </c>
      <c r="B47" s="189"/>
      <c r="C47" s="190" t="s">
        <v>210</v>
      </c>
      <c r="D47" s="190"/>
      <c r="E47" s="190"/>
      <c r="F47" s="190"/>
      <c r="G47" s="190"/>
      <c r="H47" s="190"/>
      <c r="I47" s="190"/>
      <c r="J47" s="190"/>
      <c r="K47" s="190"/>
      <c r="L47" s="190"/>
    </row>
    <row r="48" spans="3:12" ht="15">
      <c r="C48" s="190"/>
      <c r="D48" s="190"/>
      <c r="E48" s="190"/>
      <c r="F48" s="190"/>
      <c r="G48" s="190"/>
      <c r="H48" s="190"/>
      <c r="I48" s="190"/>
      <c r="J48" s="190"/>
      <c r="K48" s="190"/>
      <c r="L48" s="190"/>
    </row>
  </sheetData>
  <sheetProtection/>
  <mergeCells count="18">
    <mergeCell ref="A4:A18"/>
    <mergeCell ref="A1:L1"/>
    <mergeCell ref="J2:J3"/>
    <mergeCell ref="K2:K3"/>
    <mergeCell ref="I2:I3"/>
    <mergeCell ref="A2:A3"/>
    <mergeCell ref="G2:H2"/>
    <mergeCell ref="L2:L3"/>
    <mergeCell ref="A19:A23"/>
    <mergeCell ref="A24:A28"/>
    <mergeCell ref="A29:A33"/>
    <mergeCell ref="A47:B47"/>
    <mergeCell ref="C47:L48"/>
    <mergeCell ref="B2:B3"/>
    <mergeCell ref="C2:C3"/>
    <mergeCell ref="D2:D3"/>
    <mergeCell ref="E2:E3"/>
    <mergeCell ref="F2:F3"/>
  </mergeCells>
  <printOptions horizontalCentered="1"/>
  <pageMargins left="0.11811023622047245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6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.8515625" style="52" customWidth="1"/>
    <col min="2" max="2" width="6.28125" style="52" customWidth="1"/>
    <col min="3" max="3" width="4.7109375" style="52" customWidth="1"/>
    <col min="4" max="4" width="59.7109375" style="52" customWidth="1"/>
    <col min="5" max="5" width="8.00390625" style="52" customWidth="1"/>
    <col min="6" max="6" width="14.8515625" style="52" bestFit="1" customWidth="1"/>
    <col min="7" max="7" width="10.57421875" style="52" bestFit="1" customWidth="1"/>
    <col min="8" max="8" width="32.00390625" style="52" bestFit="1" customWidth="1"/>
    <col min="9" max="9" width="14.8515625" style="52" bestFit="1" customWidth="1"/>
    <col min="10" max="10" width="9.140625" style="52" customWidth="1"/>
    <col min="11" max="16384" width="9.140625" style="52" customWidth="1"/>
  </cols>
  <sheetData>
    <row r="1" spans="5:9" ht="45.75" customHeight="1">
      <c r="E1" s="192" t="s">
        <v>75</v>
      </c>
      <c r="F1" s="192"/>
      <c r="G1" s="192"/>
      <c r="H1" s="192"/>
      <c r="I1" s="192"/>
    </row>
    <row r="2" spans="1:9" ht="33" customHeight="1">
      <c r="A2" s="193" t="s">
        <v>76</v>
      </c>
      <c r="B2" s="193"/>
      <c r="C2" s="193"/>
      <c r="D2" s="193"/>
      <c r="E2" s="193"/>
      <c r="F2" s="193"/>
      <c r="G2" s="193"/>
      <c r="H2" s="193"/>
      <c r="I2" s="193"/>
    </row>
    <row r="3" spans="1:9" ht="15" customHeight="1">
      <c r="A3" s="194" t="s">
        <v>771</v>
      </c>
      <c r="B3" s="194"/>
      <c r="C3" s="194"/>
      <c r="D3" s="194"/>
      <c r="E3" s="194"/>
      <c r="F3" s="194"/>
      <c r="G3" s="194"/>
      <c r="H3" s="194"/>
      <c r="I3" s="194"/>
    </row>
    <row r="4" spans="1:6" ht="9.75" customHeight="1">
      <c r="A4" s="108"/>
      <c r="B4" s="108"/>
      <c r="C4" s="108"/>
      <c r="D4" s="108"/>
      <c r="E4" s="108"/>
      <c r="F4" s="108"/>
    </row>
    <row r="5" spans="1:9" ht="13.5" customHeight="1">
      <c r="A5" s="42"/>
      <c r="B5" s="195" t="s">
        <v>77</v>
      </c>
      <c r="C5" s="195"/>
      <c r="D5" s="195"/>
      <c r="E5" s="196" t="s">
        <v>772</v>
      </c>
      <c r="F5" s="196"/>
      <c r="G5" s="196"/>
      <c r="H5" s="196"/>
      <c r="I5" s="196"/>
    </row>
    <row r="6" spans="1:9" ht="13.5" customHeight="1">
      <c r="A6" s="42" t="s">
        <v>78</v>
      </c>
      <c r="B6" s="195" t="s">
        <v>295</v>
      </c>
      <c r="C6" s="195"/>
      <c r="D6" s="195"/>
      <c r="E6" s="197"/>
      <c r="F6" s="197"/>
      <c r="G6" s="197"/>
      <c r="H6" s="197"/>
      <c r="I6" s="197"/>
    </row>
    <row r="7" spans="1:9" ht="13.5" customHeight="1">
      <c r="A7" s="42"/>
      <c r="B7" s="195" t="s">
        <v>79</v>
      </c>
      <c r="C7" s="195"/>
      <c r="D7" s="195"/>
      <c r="E7" s="197" t="s">
        <v>773</v>
      </c>
      <c r="F7" s="197"/>
      <c r="G7" s="197"/>
      <c r="H7" s="197"/>
      <c r="I7" s="197"/>
    </row>
    <row r="8" spans="1:9" ht="13.5" customHeight="1">
      <c r="A8" s="42"/>
      <c r="B8" s="195" t="s">
        <v>80</v>
      </c>
      <c r="C8" s="195"/>
      <c r="D8" s="195"/>
      <c r="E8" s="197"/>
      <c r="F8" s="197"/>
      <c r="G8" s="197"/>
      <c r="H8" s="197"/>
      <c r="I8" s="197"/>
    </row>
    <row r="9" spans="1:9" ht="13.5" customHeight="1">
      <c r="A9" s="42"/>
      <c r="B9" s="195" t="s">
        <v>51</v>
      </c>
      <c r="C9" s="195"/>
      <c r="D9" s="195"/>
      <c r="E9" s="197"/>
      <c r="F9" s="197"/>
      <c r="G9" s="197"/>
      <c r="H9" s="197"/>
      <c r="I9" s="197"/>
    </row>
    <row r="10" spans="1:9" ht="13.5" customHeight="1">
      <c r="A10" s="42"/>
      <c r="B10" s="195" t="s">
        <v>81</v>
      </c>
      <c r="C10" s="195"/>
      <c r="D10" s="195"/>
      <c r="E10" s="197"/>
      <c r="F10" s="197"/>
      <c r="G10" s="197"/>
      <c r="H10" s="197"/>
      <c r="I10" s="197"/>
    </row>
    <row r="11" spans="1:9" ht="13.5" customHeight="1">
      <c r="A11" s="42"/>
      <c r="B11" s="195" t="s">
        <v>82</v>
      </c>
      <c r="C11" s="195"/>
      <c r="D11" s="195"/>
      <c r="E11" s="197" t="s">
        <v>296</v>
      </c>
      <c r="F11" s="197"/>
      <c r="G11" s="197"/>
      <c r="H11" s="197"/>
      <c r="I11" s="197"/>
    </row>
    <row r="12" ht="8.25" customHeight="1"/>
    <row r="13" spans="1:9" ht="57" customHeight="1">
      <c r="A13" s="50" t="s">
        <v>83</v>
      </c>
      <c r="B13" s="51" t="s">
        <v>84</v>
      </c>
      <c r="C13" s="50" t="s">
        <v>85</v>
      </c>
      <c r="D13" s="85" t="s">
        <v>52</v>
      </c>
      <c r="E13" s="85" t="s">
        <v>86</v>
      </c>
      <c r="F13" s="85" t="s">
        <v>87</v>
      </c>
      <c r="G13" s="85" t="s">
        <v>88</v>
      </c>
      <c r="H13" s="85" t="s">
        <v>89</v>
      </c>
      <c r="I13" s="85" t="s">
        <v>90</v>
      </c>
    </row>
    <row r="14" spans="1:9" ht="15" customHeight="1">
      <c r="A14" s="199" t="s">
        <v>91</v>
      </c>
      <c r="B14" s="200"/>
      <c r="C14" s="201"/>
      <c r="D14" s="86" t="s">
        <v>92</v>
      </c>
      <c r="E14" s="86">
        <v>1</v>
      </c>
      <c r="F14" s="86">
        <v>2</v>
      </c>
      <c r="G14" s="86">
        <v>3</v>
      </c>
      <c r="H14" s="86">
        <v>4</v>
      </c>
      <c r="I14" s="86">
        <v>5</v>
      </c>
    </row>
    <row r="15" spans="1:9" ht="15">
      <c r="A15" s="73" t="s">
        <v>139</v>
      </c>
      <c r="B15" s="73" t="s">
        <v>140</v>
      </c>
      <c r="C15" s="74" t="s">
        <v>141</v>
      </c>
      <c r="D15" s="75" t="s">
        <v>127</v>
      </c>
      <c r="E15" s="87" t="s">
        <v>158</v>
      </c>
      <c r="F15" s="88">
        <v>1949988000</v>
      </c>
      <c r="G15" s="88">
        <v>0</v>
      </c>
      <c r="H15" s="88">
        <v>1046508021</v>
      </c>
      <c r="I15" s="88">
        <v>1046508021</v>
      </c>
    </row>
    <row r="16" spans="1:9" ht="15">
      <c r="A16" s="73" t="s">
        <v>139</v>
      </c>
      <c r="B16" s="73" t="s">
        <v>143</v>
      </c>
      <c r="C16" s="74" t="s">
        <v>141</v>
      </c>
      <c r="D16" s="75" t="s">
        <v>128</v>
      </c>
      <c r="E16" s="87" t="s">
        <v>142</v>
      </c>
      <c r="F16" s="88">
        <v>1949988000</v>
      </c>
      <c r="G16" s="88">
        <v>0</v>
      </c>
      <c r="H16" s="88">
        <v>1046508021</v>
      </c>
      <c r="I16" s="88">
        <v>1046508021</v>
      </c>
    </row>
    <row r="17" spans="1:9" ht="15">
      <c r="A17" s="73" t="s">
        <v>139</v>
      </c>
      <c r="B17" s="73" t="s">
        <v>143</v>
      </c>
      <c r="C17" s="74" t="s">
        <v>93</v>
      </c>
      <c r="D17" s="75" t="s">
        <v>129</v>
      </c>
      <c r="E17" s="87" t="s">
        <v>144</v>
      </c>
      <c r="F17" s="88">
        <v>1949988000</v>
      </c>
      <c r="G17" s="88">
        <v>0</v>
      </c>
      <c r="H17" s="88">
        <v>1046508021</v>
      </c>
      <c r="I17" s="88">
        <v>1046508021</v>
      </c>
    </row>
    <row r="18" spans="1:9" ht="15">
      <c r="A18" s="73" t="s">
        <v>146</v>
      </c>
      <c r="B18" s="73" t="s">
        <v>143</v>
      </c>
      <c r="C18" s="74" t="s">
        <v>93</v>
      </c>
      <c r="D18" s="75" t="s">
        <v>130</v>
      </c>
      <c r="E18" s="87" t="s">
        <v>145</v>
      </c>
      <c r="F18" s="88">
        <v>0</v>
      </c>
      <c r="G18" s="88">
        <v>0</v>
      </c>
      <c r="H18" s="88">
        <v>16492971</v>
      </c>
      <c r="I18" s="88">
        <v>16492971</v>
      </c>
    </row>
    <row r="19" spans="1:9" ht="15">
      <c r="A19" s="73" t="s">
        <v>146</v>
      </c>
      <c r="B19" s="73" t="s">
        <v>143</v>
      </c>
      <c r="C19" s="74" t="s">
        <v>148</v>
      </c>
      <c r="D19" s="75" t="s">
        <v>131</v>
      </c>
      <c r="E19" s="87" t="s">
        <v>147</v>
      </c>
      <c r="F19" s="88">
        <v>0</v>
      </c>
      <c r="G19" s="88">
        <v>0</v>
      </c>
      <c r="H19" s="88">
        <v>16492971</v>
      </c>
      <c r="I19" s="88">
        <v>16492971</v>
      </c>
    </row>
    <row r="20" spans="1:9" ht="15">
      <c r="A20" s="73" t="s">
        <v>158</v>
      </c>
      <c r="B20" s="73" t="s">
        <v>158</v>
      </c>
      <c r="C20" s="74" t="s">
        <v>141</v>
      </c>
      <c r="D20" s="75" t="s">
        <v>126</v>
      </c>
      <c r="E20" s="87" t="s">
        <v>149</v>
      </c>
      <c r="F20" s="88">
        <v>1949988000</v>
      </c>
      <c r="G20" s="88">
        <v>0</v>
      </c>
      <c r="H20" s="88">
        <v>1063000992</v>
      </c>
      <c r="I20" s="88">
        <v>1063000992</v>
      </c>
    </row>
    <row r="21" spans="1:9" ht="15">
      <c r="A21" s="73" t="s">
        <v>139</v>
      </c>
      <c r="B21" s="73" t="s">
        <v>152</v>
      </c>
      <c r="C21" s="74" t="s">
        <v>141</v>
      </c>
      <c r="D21" s="75" t="s">
        <v>133</v>
      </c>
      <c r="E21" s="87" t="s">
        <v>150</v>
      </c>
      <c r="F21" s="88">
        <v>487497000</v>
      </c>
      <c r="G21" s="88">
        <v>0</v>
      </c>
      <c r="H21" s="88">
        <v>221673755</v>
      </c>
      <c r="I21" s="88">
        <v>221673755</v>
      </c>
    </row>
    <row r="22" spans="1:9" ht="15">
      <c r="A22" s="73" t="s">
        <v>139</v>
      </c>
      <c r="B22" s="73" t="s">
        <v>154</v>
      </c>
      <c r="C22" s="74" t="s">
        <v>141</v>
      </c>
      <c r="D22" s="75" t="s">
        <v>134</v>
      </c>
      <c r="E22" s="87" t="s">
        <v>151</v>
      </c>
      <c r="F22" s="88">
        <v>487497000</v>
      </c>
      <c r="G22" s="88">
        <v>0</v>
      </c>
      <c r="H22" s="88">
        <v>221673755</v>
      </c>
      <c r="I22" s="88">
        <v>221673755</v>
      </c>
    </row>
    <row r="23" spans="1:9" ht="15">
      <c r="A23" s="73" t="s">
        <v>139</v>
      </c>
      <c r="B23" s="73" t="s">
        <v>154</v>
      </c>
      <c r="C23" s="74" t="s">
        <v>93</v>
      </c>
      <c r="D23" s="75" t="s">
        <v>135</v>
      </c>
      <c r="E23" s="87" t="s">
        <v>153</v>
      </c>
      <c r="F23" s="88">
        <v>487497000</v>
      </c>
      <c r="G23" s="88">
        <v>0</v>
      </c>
      <c r="H23" s="88">
        <v>221673755</v>
      </c>
      <c r="I23" s="88">
        <v>221673755</v>
      </c>
    </row>
    <row r="24" spans="1:9" ht="15">
      <c r="A24" s="73" t="s">
        <v>139</v>
      </c>
      <c r="B24" s="73" t="s">
        <v>154</v>
      </c>
      <c r="C24" s="74" t="s">
        <v>261</v>
      </c>
      <c r="D24" s="75" t="s">
        <v>278</v>
      </c>
      <c r="E24" s="87" t="s">
        <v>155</v>
      </c>
      <c r="F24" s="88">
        <v>0</v>
      </c>
      <c r="G24" s="88">
        <v>0</v>
      </c>
      <c r="H24" s="88">
        <v>0</v>
      </c>
      <c r="I24" s="88">
        <v>0</v>
      </c>
    </row>
    <row r="25" spans="1:9" ht="15">
      <c r="A25" s="73" t="s">
        <v>158</v>
      </c>
      <c r="B25" s="73" t="s">
        <v>158</v>
      </c>
      <c r="C25" s="74" t="s">
        <v>141</v>
      </c>
      <c r="D25" s="75" t="s">
        <v>132</v>
      </c>
      <c r="E25" s="87" t="s">
        <v>140</v>
      </c>
      <c r="F25" s="88">
        <v>487497000</v>
      </c>
      <c r="G25" s="88">
        <v>0</v>
      </c>
      <c r="H25" s="88">
        <v>221673755</v>
      </c>
      <c r="I25" s="88">
        <v>221673755</v>
      </c>
    </row>
    <row r="26" spans="1:9" ht="15">
      <c r="A26" s="73" t="s">
        <v>157</v>
      </c>
      <c r="B26" s="73" t="s">
        <v>158</v>
      </c>
      <c r="C26" s="74" t="s">
        <v>141</v>
      </c>
      <c r="D26" s="75" t="s">
        <v>56</v>
      </c>
      <c r="E26" s="87" t="s">
        <v>143</v>
      </c>
      <c r="F26" s="88">
        <v>1245498000</v>
      </c>
      <c r="G26" s="88">
        <v>0</v>
      </c>
      <c r="H26" s="88">
        <v>956646422.18</v>
      </c>
      <c r="I26" s="88">
        <v>454869272.59</v>
      </c>
    </row>
    <row r="27" spans="1:9" ht="15">
      <c r="A27" s="73" t="s">
        <v>157</v>
      </c>
      <c r="B27" s="73" t="s">
        <v>140</v>
      </c>
      <c r="C27" s="74" t="s">
        <v>141</v>
      </c>
      <c r="D27" s="75" t="s">
        <v>57</v>
      </c>
      <c r="E27" s="87" t="s">
        <v>156</v>
      </c>
      <c r="F27" s="88">
        <v>224400000</v>
      </c>
      <c r="G27" s="88">
        <v>0</v>
      </c>
      <c r="H27" s="88">
        <v>184777875.44</v>
      </c>
      <c r="I27" s="88">
        <v>127754256.22</v>
      </c>
    </row>
    <row r="28" spans="1:9" ht="15">
      <c r="A28" s="73" t="s">
        <v>157</v>
      </c>
      <c r="B28" s="73" t="s">
        <v>143</v>
      </c>
      <c r="C28" s="74" t="s">
        <v>141</v>
      </c>
      <c r="D28" s="75" t="s">
        <v>58</v>
      </c>
      <c r="E28" s="87" t="s">
        <v>159</v>
      </c>
      <c r="F28" s="88">
        <v>100800000</v>
      </c>
      <c r="G28" s="88">
        <v>0</v>
      </c>
      <c r="H28" s="88">
        <v>90706722</v>
      </c>
      <c r="I28" s="88">
        <v>91447993</v>
      </c>
    </row>
    <row r="29" spans="1:9" ht="15">
      <c r="A29" s="73" t="s">
        <v>157</v>
      </c>
      <c r="B29" s="73" t="s">
        <v>156</v>
      </c>
      <c r="C29" s="74" t="s">
        <v>141</v>
      </c>
      <c r="D29" s="75" t="s">
        <v>223</v>
      </c>
      <c r="E29" s="87" t="s">
        <v>160</v>
      </c>
      <c r="F29" s="88">
        <v>123600000</v>
      </c>
      <c r="G29" s="88">
        <v>0</v>
      </c>
      <c r="H29" s="88">
        <v>94071153.44</v>
      </c>
      <c r="I29" s="88">
        <v>36306263.22</v>
      </c>
    </row>
    <row r="30" spans="1:9" ht="15">
      <c r="A30" s="73" t="s">
        <v>157</v>
      </c>
      <c r="B30" s="73" t="s">
        <v>152</v>
      </c>
      <c r="C30" s="74" t="s">
        <v>141</v>
      </c>
      <c r="D30" s="75" t="s">
        <v>59</v>
      </c>
      <c r="E30" s="87" t="s">
        <v>161</v>
      </c>
      <c r="F30" s="88">
        <v>437700000</v>
      </c>
      <c r="G30" s="88">
        <v>0</v>
      </c>
      <c r="H30" s="88">
        <v>295799767.52</v>
      </c>
      <c r="I30" s="88">
        <v>0</v>
      </c>
    </row>
    <row r="31" spans="1:9" ht="15">
      <c r="A31" s="73" t="s">
        <v>157</v>
      </c>
      <c r="B31" s="73" t="s">
        <v>154</v>
      </c>
      <c r="C31" s="74" t="s">
        <v>141</v>
      </c>
      <c r="D31" s="75" t="s">
        <v>60</v>
      </c>
      <c r="E31" s="87" t="s">
        <v>162</v>
      </c>
      <c r="F31" s="88">
        <v>270000000</v>
      </c>
      <c r="G31" s="88">
        <v>0</v>
      </c>
      <c r="H31" s="88">
        <v>237735000</v>
      </c>
      <c r="I31" s="88">
        <v>0</v>
      </c>
    </row>
    <row r="32" spans="1:9" ht="15">
      <c r="A32" s="73" t="s">
        <v>157</v>
      </c>
      <c r="B32" s="73" t="s">
        <v>164</v>
      </c>
      <c r="C32" s="74" t="s">
        <v>141</v>
      </c>
      <c r="D32" s="75" t="s">
        <v>61</v>
      </c>
      <c r="E32" s="87" t="s">
        <v>163</v>
      </c>
      <c r="F32" s="88">
        <v>151500000</v>
      </c>
      <c r="G32" s="88">
        <v>0</v>
      </c>
      <c r="H32" s="88">
        <v>47304000</v>
      </c>
      <c r="I32" s="88">
        <v>0</v>
      </c>
    </row>
    <row r="33" spans="1:9" ht="15">
      <c r="A33" s="73" t="s">
        <v>157</v>
      </c>
      <c r="B33" s="73" t="s">
        <v>166</v>
      </c>
      <c r="C33" s="74" t="s">
        <v>141</v>
      </c>
      <c r="D33" s="75" t="s">
        <v>62</v>
      </c>
      <c r="E33" s="87" t="s">
        <v>165</v>
      </c>
      <c r="F33" s="88">
        <v>4200000</v>
      </c>
      <c r="G33" s="88">
        <v>0</v>
      </c>
      <c r="H33" s="88">
        <v>2799552</v>
      </c>
      <c r="I33" s="88">
        <v>0</v>
      </c>
    </row>
    <row r="34" spans="1:9" ht="25.5">
      <c r="A34" s="73" t="s">
        <v>157</v>
      </c>
      <c r="B34" s="73" t="s">
        <v>168</v>
      </c>
      <c r="C34" s="74" t="s">
        <v>141</v>
      </c>
      <c r="D34" s="75" t="s">
        <v>63</v>
      </c>
      <c r="E34" s="87" t="s">
        <v>167</v>
      </c>
      <c r="F34" s="88">
        <v>12000000</v>
      </c>
      <c r="G34" s="88">
        <v>0</v>
      </c>
      <c r="H34" s="88">
        <v>7961215.52</v>
      </c>
      <c r="I34" s="88">
        <v>0</v>
      </c>
    </row>
    <row r="35" spans="1:9" ht="15">
      <c r="A35" s="73" t="s">
        <v>157</v>
      </c>
      <c r="B35" s="73" t="s">
        <v>169</v>
      </c>
      <c r="C35" s="74" t="s">
        <v>141</v>
      </c>
      <c r="D35" s="75" t="s">
        <v>64</v>
      </c>
      <c r="E35" s="87" t="s">
        <v>152</v>
      </c>
      <c r="F35" s="88">
        <v>20000000</v>
      </c>
      <c r="G35" s="88">
        <v>0</v>
      </c>
      <c r="H35" s="88">
        <v>15576640</v>
      </c>
      <c r="I35" s="88">
        <v>15576640</v>
      </c>
    </row>
    <row r="36" spans="1:9" ht="15">
      <c r="A36" s="73" t="s">
        <v>157</v>
      </c>
      <c r="B36" s="73" t="s">
        <v>170</v>
      </c>
      <c r="C36" s="74" t="s">
        <v>141</v>
      </c>
      <c r="D36" s="75" t="s">
        <v>65</v>
      </c>
      <c r="E36" s="87" t="s">
        <v>154</v>
      </c>
      <c r="F36" s="88">
        <v>20000000</v>
      </c>
      <c r="G36" s="88">
        <v>0</v>
      </c>
      <c r="H36" s="88">
        <v>15576640</v>
      </c>
      <c r="I36" s="88">
        <v>15576640</v>
      </c>
    </row>
    <row r="37" spans="1:9" ht="15">
      <c r="A37" s="73" t="s">
        <v>157</v>
      </c>
      <c r="B37" s="73" t="s">
        <v>170</v>
      </c>
      <c r="C37" s="74" t="s">
        <v>93</v>
      </c>
      <c r="D37" s="75" t="s">
        <v>66</v>
      </c>
      <c r="E37" s="87" t="s">
        <v>164</v>
      </c>
      <c r="F37" s="88">
        <v>20000000</v>
      </c>
      <c r="G37" s="88">
        <v>0</v>
      </c>
      <c r="H37" s="88">
        <v>15576640</v>
      </c>
      <c r="I37" s="88">
        <v>15576640</v>
      </c>
    </row>
    <row r="38" spans="1:9" ht="15">
      <c r="A38" s="73" t="s">
        <v>157</v>
      </c>
      <c r="B38" s="73" t="s">
        <v>172</v>
      </c>
      <c r="C38" s="74" t="s">
        <v>141</v>
      </c>
      <c r="D38" s="75" t="s">
        <v>67</v>
      </c>
      <c r="E38" s="87" t="s">
        <v>171</v>
      </c>
      <c r="F38" s="88">
        <v>122398000</v>
      </c>
      <c r="G38" s="88">
        <v>0</v>
      </c>
      <c r="H38" s="88">
        <v>107839600</v>
      </c>
      <c r="I38" s="88">
        <v>2478000</v>
      </c>
    </row>
    <row r="39" spans="1:9" ht="15">
      <c r="A39" s="73" t="s">
        <v>157</v>
      </c>
      <c r="B39" s="73" t="s">
        <v>173</v>
      </c>
      <c r="C39" s="74" t="s">
        <v>141</v>
      </c>
      <c r="D39" s="75" t="s">
        <v>68</v>
      </c>
      <c r="E39" s="87" t="s">
        <v>166</v>
      </c>
      <c r="F39" s="88">
        <v>122398000</v>
      </c>
      <c r="G39" s="88">
        <v>0</v>
      </c>
      <c r="H39" s="88">
        <v>107839600</v>
      </c>
      <c r="I39" s="88">
        <v>2478000</v>
      </c>
    </row>
    <row r="40" spans="1:9" ht="15">
      <c r="A40" s="73" t="s">
        <v>157</v>
      </c>
      <c r="B40" s="73" t="s">
        <v>173</v>
      </c>
      <c r="C40" s="74" t="s">
        <v>93</v>
      </c>
      <c r="D40" s="75" t="s">
        <v>69</v>
      </c>
      <c r="E40" s="87" t="s">
        <v>168</v>
      </c>
      <c r="F40" s="88">
        <v>19000000</v>
      </c>
      <c r="G40" s="88">
        <v>0</v>
      </c>
      <c r="H40" s="88">
        <v>11754600</v>
      </c>
      <c r="I40" s="88">
        <v>2478000</v>
      </c>
    </row>
    <row r="41" spans="1:9" ht="15">
      <c r="A41" s="73" t="s">
        <v>157</v>
      </c>
      <c r="B41" s="73" t="s">
        <v>173</v>
      </c>
      <c r="C41" s="74" t="s">
        <v>175</v>
      </c>
      <c r="D41" s="75" t="s">
        <v>70</v>
      </c>
      <c r="E41" s="87" t="s">
        <v>174</v>
      </c>
      <c r="F41" s="88">
        <v>15000000</v>
      </c>
      <c r="G41" s="88">
        <v>0</v>
      </c>
      <c r="H41" s="88">
        <v>8757600</v>
      </c>
      <c r="I41" s="88">
        <v>2478000</v>
      </c>
    </row>
    <row r="42" spans="1:9" ht="15">
      <c r="A42" s="73" t="s">
        <v>157</v>
      </c>
      <c r="B42" s="73" t="s">
        <v>173</v>
      </c>
      <c r="C42" s="74" t="s">
        <v>148</v>
      </c>
      <c r="D42" s="75" t="s">
        <v>260</v>
      </c>
      <c r="E42" s="87" t="s">
        <v>176</v>
      </c>
      <c r="F42" s="88">
        <v>4000000</v>
      </c>
      <c r="G42" s="88">
        <v>0</v>
      </c>
      <c r="H42" s="88">
        <v>2997000</v>
      </c>
      <c r="I42" s="88">
        <v>0</v>
      </c>
    </row>
    <row r="43" spans="1:9" ht="15">
      <c r="A43" s="73" t="s">
        <v>157</v>
      </c>
      <c r="B43" s="73" t="s">
        <v>173</v>
      </c>
      <c r="C43" s="74" t="s">
        <v>177</v>
      </c>
      <c r="D43" s="75" t="s">
        <v>71</v>
      </c>
      <c r="E43" s="87" t="s">
        <v>178</v>
      </c>
      <c r="F43" s="88">
        <v>103398000</v>
      </c>
      <c r="G43" s="88">
        <v>0</v>
      </c>
      <c r="H43" s="88">
        <v>96085000</v>
      </c>
      <c r="I43" s="88">
        <v>0</v>
      </c>
    </row>
    <row r="44" spans="1:9" ht="15">
      <c r="A44" s="73" t="s">
        <v>157</v>
      </c>
      <c r="B44" s="73" t="s">
        <v>179</v>
      </c>
      <c r="C44" s="74" t="s">
        <v>141</v>
      </c>
      <c r="D44" s="75" t="s">
        <v>72</v>
      </c>
      <c r="E44" s="87" t="s">
        <v>180</v>
      </c>
      <c r="F44" s="88">
        <v>441000000</v>
      </c>
      <c r="G44" s="88">
        <v>0</v>
      </c>
      <c r="H44" s="88">
        <v>352652539.22</v>
      </c>
      <c r="I44" s="88">
        <v>309060376.37</v>
      </c>
    </row>
    <row r="45" spans="1:9" ht="15">
      <c r="A45" s="73" t="s">
        <v>157</v>
      </c>
      <c r="B45" s="73" t="s">
        <v>181</v>
      </c>
      <c r="C45" s="74" t="s">
        <v>141</v>
      </c>
      <c r="D45" s="75" t="s">
        <v>73</v>
      </c>
      <c r="E45" s="87" t="s">
        <v>169</v>
      </c>
      <c r="F45" s="88">
        <v>180000000</v>
      </c>
      <c r="G45" s="88">
        <v>0</v>
      </c>
      <c r="H45" s="88">
        <v>144354223.22</v>
      </c>
      <c r="I45" s="88">
        <v>129077984.37</v>
      </c>
    </row>
    <row r="46" spans="1:9" ht="15">
      <c r="A46" s="73" t="s">
        <v>157</v>
      </c>
      <c r="B46" s="73" t="s">
        <v>181</v>
      </c>
      <c r="C46" s="74" t="s">
        <v>93</v>
      </c>
      <c r="D46" s="75" t="s">
        <v>74</v>
      </c>
      <c r="E46" s="87" t="s">
        <v>182</v>
      </c>
      <c r="F46" s="88">
        <v>90000000</v>
      </c>
      <c r="G46" s="88">
        <v>0</v>
      </c>
      <c r="H46" s="88">
        <v>64351196</v>
      </c>
      <c r="I46" s="88">
        <v>50323989.45</v>
      </c>
    </row>
    <row r="47" spans="1:9" ht="15">
      <c r="A47" s="73" t="s">
        <v>157</v>
      </c>
      <c r="B47" s="73" t="s">
        <v>181</v>
      </c>
      <c r="C47" s="74" t="s">
        <v>261</v>
      </c>
      <c r="D47" s="75" t="s">
        <v>224</v>
      </c>
      <c r="E47" s="87" t="s">
        <v>184</v>
      </c>
      <c r="F47" s="88">
        <v>90000000</v>
      </c>
      <c r="G47" s="88">
        <v>0</v>
      </c>
      <c r="H47" s="88">
        <v>80003027.22</v>
      </c>
      <c r="I47" s="88">
        <v>78753994.92</v>
      </c>
    </row>
    <row r="48" spans="1:9" ht="15">
      <c r="A48" s="73" t="s">
        <v>157</v>
      </c>
      <c r="B48" s="73" t="s">
        <v>276</v>
      </c>
      <c r="C48" s="74" t="s">
        <v>141</v>
      </c>
      <c r="D48" s="75" t="s">
        <v>230</v>
      </c>
      <c r="E48" s="87" t="s">
        <v>185</v>
      </c>
      <c r="F48" s="88">
        <v>156000000</v>
      </c>
      <c r="G48" s="88">
        <v>0</v>
      </c>
      <c r="H48" s="88">
        <v>153878436</v>
      </c>
      <c r="I48" s="88">
        <v>152112192</v>
      </c>
    </row>
    <row r="49" spans="1:9" ht="15">
      <c r="A49" s="73" t="s">
        <v>157</v>
      </c>
      <c r="B49" s="73" t="s">
        <v>262</v>
      </c>
      <c r="C49" s="74" t="s">
        <v>141</v>
      </c>
      <c r="D49" s="75" t="s">
        <v>225</v>
      </c>
      <c r="E49" s="87" t="s">
        <v>170</v>
      </c>
      <c r="F49" s="88">
        <v>105000000</v>
      </c>
      <c r="G49" s="88">
        <v>0</v>
      </c>
      <c r="H49" s="88">
        <v>54419880</v>
      </c>
      <c r="I49" s="88">
        <v>27870200</v>
      </c>
    </row>
    <row r="50" spans="1:9" ht="15">
      <c r="A50" s="73" t="s">
        <v>157</v>
      </c>
      <c r="B50" s="73" t="s">
        <v>262</v>
      </c>
      <c r="C50" s="74" t="s">
        <v>190</v>
      </c>
      <c r="D50" s="75" t="s">
        <v>225</v>
      </c>
      <c r="E50" s="87" t="s">
        <v>188</v>
      </c>
      <c r="F50" s="88">
        <v>105000000</v>
      </c>
      <c r="G50" s="88">
        <v>0</v>
      </c>
      <c r="H50" s="88">
        <v>54419880</v>
      </c>
      <c r="I50" s="88">
        <v>27870200</v>
      </c>
    </row>
    <row r="51" spans="1:9" ht="15">
      <c r="A51" s="73" t="s">
        <v>183</v>
      </c>
      <c r="B51" s="73" t="s">
        <v>158</v>
      </c>
      <c r="C51" s="74" t="s">
        <v>141</v>
      </c>
      <c r="D51" s="75" t="s">
        <v>136</v>
      </c>
      <c r="E51" s="87" t="s">
        <v>189</v>
      </c>
      <c r="F51" s="88">
        <v>0</v>
      </c>
      <c r="G51" s="88">
        <v>0</v>
      </c>
      <c r="H51" s="88">
        <v>0</v>
      </c>
      <c r="I51" s="88">
        <v>257842.86</v>
      </c>
    </row>
    <row r="52" spans="1:9" ht="15">
      <c r="A52" s="73" t="s">
        <v>183</v>
      </c>
      <c r="B52" s="73" t="s">
        <v>172</v>
      </c>
      <c r="C52" s="74" t="s">
        <v>141</v>
      </c>
      <c r="D52" s="75" t="s">
        <v>137</v>
      </c>
      <c r="E52" s="87" t="s">
        <v>192</v>
      </c>
      <c r="F52" s="88">
        <v>0</v>
      </c>
      <c r="G52" s="88">
        <v>0</v>
      </c>
      <c r="H52" s="88">
        <v>0</v>
      </c>
      <c r="I52" s="88">
        <v>257842.86</v>
      </c>
    </row>
    <row r="53" spans="1:9" ht="15">
      <c r="A53" s="73" t="s">
        <v>183</v>
      </c>
      <c r="B53" s="73" t="s">
        <v>186</v>
      </c>
      <c r="C53" s="74" t="s">
        <v>141</v>
      </c>
      <c r="D53" s="75" t="s">
        <v>65</v>
      </c>
      <c r="E53" s="87" t="s">
        <v>279</v>
      </c>
      <c r="F53" s="88">
        <v>0</v>
      </c>
      <c r="G53" s="88">
        <v>0</v>
      </c>
      <c r="H53" s="88">
        <v>0</v>
      </c>
      <c r="I53" s="88">
        <v>257842.86</v>
      </c>
    </row>
    <row r="54" spans="1:9" ht="15">
      <c r="A54" s="73" t="s">
        <v>183</v>
      </c>
      <c r="B54" s="73" t="s">
        <v>186</v>
      </c>
      <c r="C54" s="74" t="s">
        <v>187</v>
      </c>
      <c r="D54" s="75" t="s">
        <v>138</v>
      </c>
      <c r="E54" s="87" t="s">
        <v>280</v>
      </c>
      <c r="F54" s="88">
        <v>0</v>
      </c>
      <c r="G54" s="88">
        <v>0</v>
      </c>
      <c r="H54" s="88">
        <v>0</v>
      </c>
      <c r="I54" s="88">
        <v>257842.86</v>
      </c>
    </row>
    <row r="55" spans="1:9" ht="15">
      <c r="A55" s="73" t="s">
        <v>183</v>
      </c>
      <c r="B55" s="73" t="s">
        <v>186</v>
      </c>
      <c r="C55" s="74" t="s">
        <v>190</v>
      </c>
      <c r="D55" s="75" t="s">
        <v>191</v>
      </c>
      <c r="E55" s="87" t="s">
        <v>317</v>
      </c>
      <c r="F55" s="88">
        <v>0</v>
      </c>
      <c r="G55" s="88">
        <v>0</v>
      </c>
      <c r="H55" s="88">
        <v>0</v>
      </c>
      <c r="I55" s="88">
        <v>257842.86</v>
      </c>
    </row>
    <row r="56" spans="1:9" ht="15">
      <c r="A56" s="73" t="s">
        <v>268</v>
      </c>
      <c r="B56" s="73" t="s">
        <v>158</v>
      </c>
      <c r="C56" s="74" t="s">
        <v>141</v>
      </c>
      <c r="D56" s="75" t="s">
        <v>226</v>
      </c>
      <c r="E56" s="87" t="s">
        <v>139</v>
      </c>
      <c r="F56" s="88">
        <v>500000</v>
      </c>
      <c r="G56" s="88">
        <v>0</v>
      </c>
      <c r="H56" s="88">
        <v>0</v>
      </c>
      <c r="I56" s="88">
        <v>0</v>
      </c>
    </row>
    <row r="57" spans="1:9" ht="15">
      <c r="A57" s="73" t="s">
        <v>268</v>
      </c>
      <c r="B57" s="73" t="s">
        <v>152</v>
      </c>
      <c r="C57" s="74" t="s">
        <v>141</v>
      </c>
      <c r="D57" s="75" t="s">
        <v>227</v>
      </c>
      <c r="E57" s="87" t="s">
        <v>157</v>
      </c>
      <c r="F57" s="88">
        <v>500000</v>
      </c>
      <c r="G57" s="88">
        <v>0</v>
      </c>
      <c r="H57" s="88">
        <v>0</v>
      </c>
      <c r="I57" s="88">
        <v>0</v>
      </c>
    </row>
    <row r="58" spans="1:9" ht="15">
      <c r="A58" s="73" t="s">
        <v>268</v>
      </c>
      <c r="B58" s="73" t="s">
        <v>154</v>
      </c>
      <c r="C58" s="74" t="s">
        <v>141</v>
      </c>
      <c r="D58" s="75" t="s">
        <v>228</v>
      </c>
      <c r="E58" s="87" t="s">
        <v>183</v>
      </c>
      <c r="F58" s="88">
        <v>500000</v>
      </c>
      <c r="G58" s="88">
        <v>0</v>
      </c>
      <c r="H58" s="88">
        <v>0</v>
      </c>
      <c r="I58" s="88">
        <v>0</v>
      </c>
    </row>
    <row r="59" spans="1:9" ht="15">
      <c r="A59" s="73" t="s">
        <v>268</v>
      </c>
      <c r="B59" s="73" t="s">
        <v>154</v>
      </c>
      <c r="C59" s="74" t="s">
        <v>93</v>
      </c>
      <c r="D59" s="75" t="s">
        <v>227</v>
      </c>
      <c r="E59" s="87" t="s">
        <v>318</v>
      </c>
      <c r="F59" s="88">
        <v>500000</v>
      </c>
      <c r="G59" s="88">
        <v>0</v>
      </c>
      <c r="H59" s="88">
        <v>0</v>
      </c>
      <c r="I59" s="88">
        <v>0</v>
      </c>
    </row>
    <row r="60" spans="1:9" ht="25.5">
      <c r="A60" s="73" t="s">
        <v>268</v>
      </c>
      <c r="B60" s="73" t="s">
        <v>154</v>
      </c>
      <c r="C60" s="74" t="s">
        <v>270</v>
      </c>
      <c r="D60" s="75" t="s">
        <v>229</v>
      </c>
      <c r="E60" s="87" t="s">
        <v>774</v>
      </c>
      <c r="F60" s="88">
        <v>500000</v>
      </c>
      <c r="G60" s="88">
        <v>0</v>
      </c>
      <c r="H60" s="88">
        <v>0</v>
      </c>
      <c r="I60" s="88">
        <v>0</v>
      </c>
    </row>
    <row r="61" spans="1:9" ht="15">
      <c r="A61" s="73" t="s">
        <v>158</v>
      </c>
      <c r="B61" s="73" t="s">
        <v>158</v>
      </c>
      <c r="C61" s="74" t="s">
        <v>141</v>
      </c>
      <c r="D61" s="75" t="s">
        <v>54</v>
      </c>
      <c r="E61" s="87" t="s">
        <v>775</v>
      </c>
      <c r="F61" s="88">
        <v>1245998000</v>
      </c>
      <c r="G61" s="88">
        <v>0</v>
      </c>
      <c r="H61" s="88">
        <v>956646422.18</v>
      </c>
      <c r="I61" s="88">
        <v>455127115.45</v>
      </c>
    </row>
    <row r="62" spans="1:9" ht="15">
      <c r="A62" s="73" t="s">
        <v>158</v>
      </c>
      <c r="B62" s="73" t="s">
        <v>158</v>
      </c>
      <c r="C62" s="74" t="s">
        <v>141</v>
      </c>
      <c r="D62" s="75" t="s">
        <v>193</v>
      </c>
      <c r="E62" s="87" t="s">
        <v>146</v>
      </c>
      <c r="F62" s="88">
        <v>3683483000</v>
      </c>
      <c r="G62" s="88">
        <v>0</v>
      </c>
      <c r="H62" s="88">
        <v>2241321169.18</v>
      </c>
      <c r="I62" s="88">
        <f>+I61+I20+I25</f>
        <v>1739801862.45</v>
      </c>
    </row>
    <row r="63" spans="1:9" ht="15" customHeight="1">
      <c r="A63" s="73"/>
      <c r="B63" s="73"/>
      <c r="C63" s="74"/>
      <c r="D63" s="75"/>
      <c r="E63" s="87"/>
      <c r="F63" s="88"/>
      <c r="G63" s="88"/>
      <c r="H63" s="88"/>
      <c r="I63" s="88"/>
    </row>
    <row r="64" ht="15" customHeight="1"/>
    <row r="65" ht="15" customHeight="1"/>
    <row r="66" spans="4:9" ht="21" customHeight="1">
      <c r="D66" s="43" t="s">
        <v>94</v>
      </c>
      <c r="E66" s="198" t="s">
        <v>95</v>
      </c>
      <c r="F66" s="198"/>
      <c r="G66" s="198"/>
      <c r="H66" s="42" t="s">
        <v>96</v>
      </c>
      <c r="I66" s="42"/>
    </row>
    <row r="67" ht="14.25" customHeight="1">
      <c r="D67" s="49" t="s">
        <v>97</v>
      </c>
    </row>
    <row r="68" ht="15" customHeight="1">
      <c r="D68" s="108"/>
    </row>
  </sheetData>
  <sheetProtection/>
  <mergeCells count="19">
    <mergeCell ref="E66:G66"/>
    <mergeCell ref="B10:D10"/>
    <mergeCell ref="E10:I10"/>
    <mergeCell ref="B11:D11"/>
    <mergeCell ref="E11:I11"/>
    <mergeCell ref="A14:C14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.8515625" style="52" customWidth="1"/>
    <col min="2" max="2" width="6.28125" style="52" customWidth="1"/>
    <col min="3" max="3" width="4.7109375" style="52" customWidth="1"/>
    <col min="4" max="4" width="59.7109375" style="52" customWidth="1"/>
    <col min="5" max="5" width="8.00390625" style="52" customWidth="1"/>
    <col min="6" max="9" width="13.8515625" style="52" customWidth="1"/>
    <col min="10" max="10" width="9.140625" style="52" customWidth="1"/>
    <col min="11" max="16384" width="9.140625" style="52" customWidth="1"/>
  </cols>
  <sheetData>
    <row r="1" spans="5:9" ht="45.75" customHeight="1">
      <c r="E1" s="192" t="s">
        <v>75</v>
      </c>
      <c r="F1" s="192"/>
      <c r="G1" s="192"/>
      <c r="H1" s="192"/>
      <c r="I1" s="192"/>
    </row>
    <row r="2" spans="1:9" ht="33" customHeight="1">
      <c r="A2" s="193" t="s">
        <v>76</v>
      </c>
      <c r="B2" s="193"/>
      <c r="C2" s="193"/>
      <c r="D2" s="193"/>
      <c r="E2" s="193"/>
      <c r="F2" s="193"/>
      <c r="G2" s="193"/>
      <c r="H2" s="193"/>
      <c r="I2" s="193"/>
    </row>
    <row r="3" spans="1:9" ht="15" customHeight="1">
      <c r="A3" s="194" t="s">
        <v>771</v>
      </c>
      <c r="B3" s="194"/>
      <c r="C3" s="194"/>
      <c r="D3" s="194"/>
      <c r="E3" s="194"/>
      <c r="F3" s="194"/>
      <c r="G3" s="194"/>
      <c r="H3" s="194"/>
      <c r="I3" s="194"/>
    </row>
    <row r="4" spans="1:6" ht="9.75" customHeight="1">
      <c r="A4" s="108"/>
      <c r="B4" s="108"/>
      <c r="C4" s="108"/>
      <c r="D4" s="108"/>
      <c r="E4" s="108"/>
      <c r="F4" s="108"/>
    </row>
    <row r="5" spans="1:9" ht="13.5" customHeight="1">
      <c r="A5" s="42"/>
      <c r="B5" s="195" t="s">
        <v>77</v>
      </c>
      <c r="C5" s="195"/>
      <c r="D5" s="195"/>
      <c r="E5" s="196" t="s">
        <v>772</v>
      </c>
      <c r="F5" s="196"/>
      <c r="G5" s="196"/>
      <c r="H5" s="196"/>
      <c r="I5" s="196"/>
    </row>
    <row r="6" spans="1:9" ht="13.5" customHeight="1">
      <c r="A6" s="42" t="s">
        <v>78</v>
      </c>
      <c r="B6" s="195" t="s">
        <v>776</v>
      </c>
      <c r="C6" s="195"/>
      <c r="D6" s="195"/>
      <c r="E6" s="197"/>
      <c r="F6" s="197"/>
      <c r="G6" s="197"/>
      <c r="H6" s="197"/>
      <c r="I6" s="197"/>
    </row>
    <row r="7" spans="1:9" ht="13.5" customHeight="1">
      <c r="A7" s="42"/>
      <c r="B7" s="195" t="s">
        <v>79</v>
      </c>
      <c r="C7" s="195"/>
      <c r="D7" s="195"/>
      <c r="E7" s="197" t="s">
        <v>773</v>
      </c>
      <c r="F7" s="197"/>
      <c r="G7" s="197"/>
      <c r="H7" s="197"/>
      <c r="I7" s="197"/>
    </row>
    <row r="8" spans="1:9" ht="13.5" customHeight="1">
      <c r="A8" s="42"/>
      <c r="B8" s="195" t="s">
        <v>80</v>
      </c>
      <c r="C8" s="195"/>
      <c r="D8" s="195"/>
      <c r="E8" s="197"/>
      <c r="F8" s="197"/>
      <c r="G8" s="197"/>
      <c r="H8" s="197"/>
      <c r="I8" s="197"/>
    </row>
    <row r="9" spans="1:9" ht="13.5" customHeight="1">
      <c r="A9" s="42"/>
      <c r="B9" s="195" t="s">
        <v>51</v>
      </c>
      <c r="C9" s="195"/>
      <c r="D9" s="195"/>
      <c r="E9" s="197"/>
      <c r="F9" s="197"/>
      <c r="G9" s="197"/>
      <c r="H9" s="197"/>
      <c r="I9" s="197"/>
    </row>
    <row r="10" spans="1:9" ht="13.5" customHeight="1">
      <c r="A10" s="42"/>
      <c r="B10" s="195" t="s">
        <v>81</v>
      </c>
      <c r="C10" s="195"/>
      <c r="D10" s="195"/>
      <c r="E10" s="197"/>
      <c r="F10" s="197"/>
      <c r="G10" s="197"/>
      <c r="H10" s="197"/>
      <c r="I10" s="197"/>
    </row>
    <row r="11" spans="1:9" ht="13.5" customHeight="1">
      <c r="A11" s="42"/>
      <c r="B11" s="195" t="s">
        <v>82</v>
      </c>
      <c r="C11" s="195"/>
      <c r="D11" s="195"/>
      <c r="E11" s="197" t="s">
        <v>777</v>
      </c>
      <c r="F11" s="197"/>
      <c r="G11" s="197"/>
      <c r="H11" s="197"/>
      <c r="I11" s="197"/>
    </row>
    <row r="12" ht="8.25" customHeight="1"/>
    <row r="13" spans="1:9" ht="57" customHeight="1">
      <c r="A13" s="50" t="s">
        <v>83</v>
      </c>
      <c r="B13" s="51" t="s">
        <v>84</v>
      </c>
      <c r="C13" s="50" t="s">
        <v>85</v>
      </c>
      <c r="D13" s="85" t="s">
        <v>52</v>
      </c>
      <c r="E13" s="85" t="s">
        <v>86</v>
      </c>
      <c r="F13" s="85" t="s">
        <v>87</v>
      </c>
      <c r="G13" s="85" t="s">
        <v>88</v>
      </c>
      <c r="H13" s="85" t="s">
        <v>89</v>
      </c>
      <c r="I13" s="85" t="s">
        <v>90</v>
      </c>
    </row>
    <row r="14" spans="1:9" ht="15" customHeight="1">
      <c r="A14" s="199" t="s">
        <v>91</v>
      </c>
      <c r="B14" s="200"/>
      <c r="C14" s="201"/>
      <c r="D14" s="86" t="s">
        <v>92</v>
      </c>
      <c r="E14" s="86">
        <v>1</v>
      </c>
      <c r="F14" s="86">
        <v>2</v>
      </c>
      <c r="G14" s="86">
        <v>3</v>
      </c>
      <c r="H14" s="86">
        <v>4</v>
      </c>
      <c r="I14" s="86">
        <v>5</v>
      </c>
    </row>
    <row r="15" spans="1:9" ht="15">
      <c r="A15" s="73" t="s">
        <v>139</v>
      </c>
      <c r="B15" s="73" t="s">
        <v>140</v>
      </c>
      <c r="C15" s="74" t="s">
        <v>141</v>
      </c>
      <c r="D15" s="75" t="s">
        <v>127</v>
      </c>
      <c r="E15" s="87" t="s">
        <v>158</v>
      </c>
      <c r="F15" s="88">
        <v>33500000</v>
      </c>
      <c r="G15" s="88">
        <v>0</v>
      </c>
      <c r="H15" s="88">
        <v>19033319</v>
      </c>
      <c r="I15" s="88">
        <v>19033319</v>
      </c>
    </row>
    <row r="16" spans="1:9" ht="15">
      <c r="A16" s="73" t="s">
        <v>139</v>
      </c>
      <c r="B16" s="73" t="s">
        <v>143</v>
      </c>
      <c r="C16" s="74" t="s">
        <v>141</v>
      </c>
      <c r="D16" s="75" t="s">
        <v>128</v>
      </c>
      <c r="E16" s="87" t="s">
        <v>142</v>
      </c>
      <c r="F16" s="88">
        <v>33500000</v>
      </c>
      <c r="G16" s="88">
        <v>0</v>
      </c>
      <c r="H16" s="88">
        <v>19033319</v>
      </c>
      <c r="I16" s="88">
        <v>19033319</v>
      </c>
    </row>
    <row r="17" spans="1:9" ht="15">
      <c r="A17" s="73" t="s">
        <v>139</v>
      </c>
      <c r="B17" s="73" t="s">
        <v>143</v>
      </c>
      <c r="C17" s="74" t="s">
        <v>93</v>
      </c>
      <c r="D17" s="75" t="s">
        <v>129</v>
      </c>
      <c r="E17" s="87" t="s">
        <v>144</v>
      </c>
      <c r="F17" s="88">
        <v>33500000</v>
      </c>
      <c r="G17" s="88">
        <v>0</v>
      </c>
      <c r="H17" s="88">
        <v>19033319</v>
      </c>
      <c r="I17" s="88">
        <v>19033319</v>
      </c>
    </row>
    <row r="18" spans="1:9" ht="15">
      <c r="A18" s="73" t="s">
        <v>158</v>
      </c>
      <c r="B18" s="73" t="s">
        <v>158</v>
      </c>
      <c r="C18" s="74" t="s">
        <v>141</v>
      </c>
      <c r="D18" s="75" t="s">
        <v>126</v>
      </c>
      <c r="E18" s="87" t="s">
        <v>145</v>
      </c>
      <c r="F18" s="88">
        <v>33500000</v>
      </c>
      <c r="G18" s="88">
        <v>0</v>
      </c>
      <c r="H18" s="88">
        <v>19033319</v>
      </c>
      <c r="I18" s="88">
        <v>19033319</v>
      </c>
    </row>
    <row r="19" spans="1:9" ht="15">
      <c r="A19" s="73" t="s">
        <v>139</v>
      </c>
      <c r="B19" s="73" t="s">
        <v>152</v>
      </c>
      <c r="C19" s="74" t="s">
        <v>141</v>
      </c>
      <c r="D19" s="75" t="s">
        <v>133</v>
      </c>
      <c r="E19" s="87" t="s">
        <v>147</v>
      </c>
      <c r="F19" s="88">
        <v>8375000</v>
      </c>
      <c r="G19" s="88">
        <v>0</v>
      </c>
      <c r="H19" s="88">
        <v>4037080</v>
      </c>
      <c r="I19" s="88">
        <v>4037080</v>
      </c>
    </row>
    <row r="20" spans="1:9" ht="15">
      <c r="A20" s="73" t="s">
        <v>139</v>
      </c>
      <c r="B20" s="73" t="s">
        <v>154</v>
      </c>
      <c r="C20" s="74" t="s">
        <v>141</v>
      </c>
      <c r="D20" s="75" t="s">
        <v>134</v>
      </c>
      <c r="E20" s="87" t="s">
        <v>149</v>
      </c>
      <c r="F20" s="88">
        <v>8375000</v>
      </c>
      <c r="G20" s="88">
        <v>0</v>
      </c>
      <c r="H20" s="88">
        <v>4037080</v>
      </c>
      <c r="I20" s="88">
        <v>4037080</v>
      </c>
    </row>
    <row r="21" spans="1:9" ht="15">
      <c r="A21" s="73" t="s">
        <v>139</v>
      </c>
      <c r="B21" s="73" t="s">
        <v>154</v>
      </c>
      <c r="C21" s="74" t="s">
        <v>93</v>
      </c>
      <c r="D21" s="75" t="s">
        <v>135</v>
      </c>
      <c r="E21" s="87" t="s">
        <v>150</v>
      </c>
      <c r="F21" s="88">
        <v>8375000</v>
      </c>
      <c r="G21" s="88">
        <v>0</v>
      </c>
      <c r="H21" s="88">
        <v>4037080</v>
      </c>
      <c r="I21" s="88">
        <v>4037080</v>
      </c>
    </row>
    <row r="22" spans="1:9" ht="15">
      <c r="A22" s="73" t="s">
        <v>158</v>
      </c>
      <c r="B22" s="73" t="s">
        <v>158</v>
      </c>
      <c r="C22" s="74" t="s">
        <v>141</v>
      </c>
      <c r="D22" s="75" t="s">
        <v>132</v>
      </c>
      <c r="E22" s="87" t="s">
        <v>151</v>
      </c>
      <c r="F22" s="88">
        <v>8375000</v>
      </c>
      <c r="G22" s="88">
        <v>0</v>
      </c>
      <c r="H22" s="88">
        <v>4037080</v>
      </c>
      <c r="I22" s="88">
        <v>4037080</v>
      </c>
    </row>
    <row r="23" spans="1:9" ht="15">
      <c r="A23" s="73" t="s">
        <v>158</v>
      </c>
      <c r="B23" s="73" t="s">
        <v>158</v>
      </c>
      <c r="C23" s="74" t="s">
        <v>141</v>
      </c>
      <c r="D23" s="75" t="s">
        <v>193</v>
      </c>
      <c r="E23" s="87" t="s">
        <v>153</v>
      </c>
      <c r="F23" s="88">
        <v>41875000</v>
      </c>
      <c r="G23" s="88">
        <v>0</v>
      </c>
      <c r="H23" s="88">
        <v>23070399</v>
      </c>
      <c r="I23" s="88">
        <v>23070399</v>
      </c>
    </row>
    <row r="24" spans="1:9" ht="15" customHeight="1">
      <c r="A24" s="73"/>
      <c r="B24" s="73"/>
      <c r="C24" s="74"/>
      <c r="D24" s="75"/>
      <c r="E24" s="87"/>
      <c r="F24" s="88"/>
      <c r="G24" s="88"/>
      <c r="H24" s="88"/>
      <c r="I24" s="88"/>
    </row>
    <row r="25" ht="15" customHeight="1"/>
    <row r="26" ht="15" customHeight="1"/>
    <row r="27" spans="4:9" ht="21" customHeight="1">
      <c r="D27" s="43" t="s">
        <v>94</v>
      </c>
      <c r="E27" s="198" t="s">
        <v>95</v>
      </c>
      <c r="F27" s="198"/>
      <c r="G27" s="198"/>
      <c r="H27" s="42" t="s">
        <v>96</v>
      </c>
      <c r="I27" s="42"/>
    </row>
    <row r="28" ht="14.25" customHeight="1">
      <c r="D28" s="49" t="s">
        <v>97</v>
      </c>
    </row>
    <row r="29" ht="15" customHeight="1">
      <c r="D29" s="108"/>
    </row>
  </sheetData>
  <sheetProtection/>
  <mergeCells count="19">
    <mergeCell ref="E27:G27"/>
    <mergeCell ref="E1:I1"/>
    <mergeCell ref="A2:I2"/>
    <mergeCell ref="A3:I3"/>
    <mergeCell ref="B10:D10"/>
    <mergeCell ref="E6:I6"/>
    <mergeCell ref="E7:I7"/>
    <mergeCell ref="E8:I8"/>
    <mergeCell ref="E9:I9"/>
    <mergeCell ref="E10:I10"/>
    <mergeCell ref="A14:C14"/>
    <mergeCell ref="E11:I11"/>
    <mergeCell ref="B11:D11"/>
    <mergeCell ref="E5:I5"/>
    <mergeCell ref="B5:D5"/>
    <mergeCell ref="B6:D6"/>
    <mergeCell ref="B7:D7"/>
    <mergeCell ref="B8:D8"/>
    <mergeCell ref="B9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2023-11-06T07:40:38Z</cp:lastPrinted>
  <dcterms:created xsi:type="dcterms:W3CDTF">2022-02-07T14:37:31Z</dcterms:created>
  <dcterms:modified xsi:type="dcterms:W3CDTF">2024-04-18T11:04:15Z</dcterms:modified>
  <cp:category/>
  <cp:version/>
  <cp:contentType/>
  <cp:contentStatus/>
</cp:coreProperties>
</file>