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3"/>
  </bookViews>
  <sheets>
    <sheet name="1-илова" sheetId="1" r:id="rId1"/>
    <sheet name="2-Илова УКС" sheetId="2" r:id="rId2"/>
    <sheet name="6-ИловаУКС" sheetId="3" r:id="rId3"/>
    <sheet name="8-иловаУКС" sheetId="4" r:id="rId4"/>
  </sheets>
  <definedNames/>
  <calcPr fullCalcOnLoad="1"/>
</workbook>
</file>

<file path=xl/sharedStrings.xml><?xml version="1.0" encoding="utf-8"?>
<sst xmlns="http://schemas.openxmlformats.org/spreadsheetml/2006/main" count="285" uniqueCount="110">
  <si>
    <t>Т/р</t>
  </si>
  <si>
    <t>Ўз тасарруфидаги бюджет ташкилотларининг номланиши</t>
  </si>
  <si>
    <t>Ҳисобот даври мобайнида бюджетдан ажратилаётган маблағлар суммаси</t>
  </si>
  <si>
    <t>жами</t>
  </si>
  <si>
    <t>шундан:</t>
  </si>
  <si>
    <t>иш ҳақи ва унга тенглаштирувчи тўловлар миқдори</t>
  </si>
  <si>
    <t>ягона ижтимоий солиқ</t>
  </si>
  <si>
    <t>бошқа жорий харажатлар</t>
  </si>
  <si>
    <t>объектларни лойиҳалаштириш, қуриш, (реконструкция қилиш) ва таъмирлаш ишлари учун капитал қўйилмалар</t>
  </si>
  <si>
    <t>1.</t>
  </si>
  <si>
    <t>2.</t>
  </si>
  <si>
    <t>...</t>
  </si>
  <si>
    <t>Жами</t>
  </si>
  <si>
    <t>(млн.сўм)</t>
  </si>
  <si>
    <t>Экология ва атроф - муҳитни муҳофаза қилиш давлат қўмитасининг Давлатлараро барқарор ривожланиш комиссияси Илмий-ахборот марказининг Ўзбекистон Республикасидаги бўлинмаси</t>
  </si>
  <si>
    <t>Атроф-мухитни мухофаза килиш сохасида ихтисослаштирилган аналитик назорат маркази</t>
  </si>
  <si>
    <t>"Бинолардан фойдаланиш ва капитал қурилиш дирекцияси"ДУК</t>
  </si>
  <si>
    <t>Ҳисобот даври</t>
  </si>
  <si>
    <t>1-чорак</t>
  </si>
  <si>
    <t>Молиялаштириш манбаси*</t>
  </si>
  <si>
    <t>Харид жараёнини амалга ошириш тури</t>
  </si>
  <si>
    <t>Пудратчи тўғрисида маълумотлар</t>
  </si>
  <si>
    <t>Пудратчи номи</t>
  </si>
  <si>
    <t>Корхона СТИРи</t>
  </si>
  <si>
    <t>Тадбир номи</t>
  </si>
  <si>
    <t>Шартноманинг умумий қиймати (минг сўм)</t>
  </si>
  <si>
    <t>* 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</si>
  <si>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2-чорак</t>
  </si>
  <si>
    <t xml:space="preserve">Буюртмачи </t>
  </si>
  <si>
    <t>Лойиҳанинг номланиши</t>
  </si>
  <si>
    <t>Лойиҳа қуввати</t>
  </si>
  <si>
    <t>Лойиҳани амалга ошириш даври</t>
  </si>
  <si>
    <t>Лойиҳани амалга ошириш қиймати (минг сўм)</t>
  </si>
  <si>
    <t>шундан ўзлаштирилган маблағлар (минг сўм)</t>
  </si>
  <si>
    <t>Лойиҳани молиялаш-тириш манбаси (бюджет/ бюджетдан ташқари маблағлар)</t>
  </si>
  <si>
    <t>3-чорак</t>
  </si>
  <si>
    <t>4-чорак</t>
  </si>
  <si>
    <t>минг сўмда</t>
  </si>
  <si>
    <t>Объект номи ва манзили</t>
  </si>
  <si>
    <t>Амалга ошириш муддати</t>
  </si>
  <si>
    <t>Ўлчов бирлиги</t>
  </si>
  <si>
    <t>Режалаштирилган маблағ</t>
  </si>
  <si>
    <t>Молиялаш-тирилган маблағ (минг сўм)</t>
  </si>
  <si>
    <t>Бажарилган ишлар ва харажатларнинг миқдори (минг сўм)</t>
  </si>
  <si>
    <t>Ажратилган маблағнинг ўзлаш-тирилиши (%)</t>
  </si>
  <si>
    <t>Дастурга киритиш учун асос</t>
  </si>
  <si>
    <t>Йил бошида учун тасдиқланган дастур асосида (минг сўм)</t>
  </si>
  <si>
    <t>Йил давомида қўшимча ажратилган маблағлар асосида (минг сўм)</t>
  </si>
  <si>
    <t>I</t>
  </si>
  <si>
    <t>Аввалги йиллардан ўтувчи</t>
  </si>
  <si>
    <t>Объект</t>
  </si>
  <si>
    <t>Вазирлар маҳкамасининг 2021 йил 15-октябрдаги 647-сонли қарори</t>
  </si>
  <si>
    <t>II</t>
  </si>
  <si>
    <t>Янги қурилиш</t>
  </si>
  <si>
    <t xml:space="preserve">Бўстонлиқ "Яккатут" махсус объект консервация </t>
  </si>
  <si>
    <t>Сирдарё "Сазагон" махсус объект консервация</t>
  </si>
  <si>
    <t>Қашқадарё "Қоракамар" махсус объект консервация</t>
  </si>
  <si>
    <t>Изоҳ:</t>
  </si>
  <si>
    <t>* Вазирлар Маҳкамаси Раёсати мажлисининг 2022 йил 20 июндаги 94-сон (5 млрд.сўм), 2022 йил 10 октябрдаги 151-сон (17,2 млрд.сўм) ва 2022 24 ноябрдаги 180-сон (16,4 млрд.сўм) баёнларига мувофиқ ажратилган маблағлардан 38,6 млрд.сўм мақбуллаштирилган.</t>
  </si>
  <si>
    <t>Ўрмон хўжалиги агентлиги</t>
  </si>
  <si>
    <t xml:space="preserve">Гидрометеорология хизмати агентлиги </t>
  </si>
  <si>
    <t>Самарқанд "Сазағон" махсус объекти</t>
  </si>
  <si>
    <t>Андижон "Заурак" махсус объекти "Сазағон" махсус объекти</t>
  </si>
  <si>
    <t xml:space="preserve">Экология, атроф-муҳитни муҳофаза қилиш ва иқлим ўзгариши вазирлиги Марказий аппарати </t>
  </si>
  <si>
    <t>ИНФОРМАЦИЯ о конкурсах (тендерах), проводимых Министерством экологии, охраны окружающей среды и изменения климата Республики Узбекистан на выполнение строительных, реконструкционных и ремонтных работ во 2 квартале 2023 года</t>
  </si>
  <si>
    <t>INFORMATION on competitions (tenders) held by the Ministry of Ecology, Environmental Protection and Climate Change of the Republic of Uzbekistan for construction, reconstruction and repair work during the 2nd quarter of 2023</t>
  </si>
  <si>
    <t xml:space="preserve">“Бинолардан фойдаланиш ва капитал қурилиш дирекцияси” ДУКнинг </t>
  </si>
  <si>
    <t>Наманган вилояти экология бошқармаси маъмурий биноси курилиши</t>
  </si>
  <si>
    <t>2020-2023</t>
  </si>
  <si>
    <t>"Олимжон КТСИЧХФ"</t>
  </si>
  <si>
    <t>бюджетдан ташқари маблағлар</t>
  </si>
  <si>
    <t>Бухоро ихтисослаштирилган Жайрон питомниги курилиш</t>
  </si>
  <si>
    <t>"Кулдош Бурон" МЧЖ</t>
  </si>
  <si>
    <t>Самарқанд вилояти, тиббиёт чиқиндиларини зарарсизлантириш объектларини ташкил этиш</t>
  </si>
  <si>
    <t>2023-2024</t>
  </si>
  <si>
    <t>Тендер</t>
  </si>
  <si>
    <t>Экспертиза</t>
  </si>
  <si>
    <t>бюджет маблағлари</t>
  </si>
  <si>
    <t>Тошкент вилояти, тиббиёт чиқиндиларини зарарсизлантириш объектларини ташкил этиш</t>
  </si>
  <si>
    <t>Фарғона вилояти, тиббиёт чиқиндиларини зарарсизлантириш объектларини ташкил этиш</t>
  </si>
  <si>
    <t>Тошкент шаҳар, тиббиёт чиқиндиларини зарарсизлантириш объектларини ташкил этиш</t>
  </si>
  <si>
    <t>2020-2022</t>
  </si>
  <si>
    <t>Ўзбекистон Республикаси президентининг 2022 йил 30 декабрдаги 
ПҚ-465-сонли Қарори</t>
  </si>
  <si>
    <t>2023  йил 3-чорак давомида Ўзбекистон Республикаси Экология, атроф-муҳитни муҳофаза қилиш ва иқлим ўзгариши вазирлигининг бюджетдан ажратилган маблағларнинг чегараланган миқдорининг ўз тасарруфидаги бюджет ташкилотлари кесимида тақсимоти тўғрисида
МАЪЛУМОТ</t>
  </si>
  <si>
    <t>Самарқанд вилояти, тиббиёт чиқиндиларини зарарсизлантириш объектларини ташкил этиш**</t>
  </si>
  <si>
    <t>Тошкент вилояти, тиббиёт чиқиндиларини зарарсизлантириш объектларини ташкил этиш**</t>
  </si>
  <si>
    <t>Фарғона вилояти, тиббиёт чиқиндиларини зарарсизлантириш объектларини ташкил этиш**</t>
  </si>
  <si>
    <t>Тошкент шаҳар, тиббиёт чиқиндиларини зарарсизлантириш объектларини ташкил этиш**</t>
  </si>
  <si>
    <t xml:space="preserve">** Вазирлар Маҳкамаси Раёсатининг 14.04.2023 йилдаги 34/45-сон йиғилиш баёнига асосан 47,0 млрд. сўмга мақбуллаштирилди. </t>
  </si>
  <si>
    <t>2023-йил 3-чорак Ўзбекистон Республикаси Экология, атроф-муҳитни муҳофаза қилиш ва иқлим ўзгариши вазирлиги капитал қўйилмалар ҳисобидан амалга оширилаётган лойиҳаларнинг ижроси тўғрисидаги МАЪЛУМОТЛАР</t>
  </si>
  <si>
    <t>2023-yil 3-chorak davomida O‘zbekiston Respublikasi Ekologiya, atrof-muhitni muhofaza qilish va iqlim o‘zgarishi vazirligi tomonidan qurilish, rekonstruktsiya qilish va ta’mirlash ishlari bo‘yicha o‘tkazilgan tanlovlar (tenderlar) to‘g‘risidagi MA’LUMOTLAR</t>
  </si>
  <si>
    <t>2023  йил 3-чорак давомида Ўзбекистон Республикаси Экология, атроф-муҳитни муҳофаза қилиш ва иқлим ўзгариши вазирлиги томонидан қурилиш, реконструкция қилиш ва таъмирлаш ишлари бўйича ўтказилган танловлар (тендерлар) тўғрисидаги МАЪЛУМОТЛАР</t>
  </si>
  <si>
    <t xml:space="preserve"> Тошкент шаҳар, Чилонзор тумани, Бунёдкор кўчаси, 7А-уйда жойлашган "Водгео" илмий текшириш институти биносининг 2-қаватидаги 30,31,32,33,34 ва 35-хоналарнни жорий таъмирлаш</t>
  </si>
  <si>
    <t>Экология жамғармаси</t>
  </si>
  <si>
    <t>Танлов</t>
  </si>
  <si>
    <t>POWER TRUST BUILD MCHJ</t>
  </si>
  <si>
    <t>Экологияқўмитасига навес ўрнатиш</t>
  </si>
  <si>
    <t>ООО KARANADON</t>
  </si>
  <si>
    <t xml:space="preserve"> Тошкент шахар, Чилонзор тумани, Бунёдкор кўчаси, 7а-уй манзилидаги Ўзбекистон Республикаси экология атроф-мухитни мухофаза қилиш ва иқлим ўзгариши вазирлиги биноси том қисмини жорий таъмирлаш ва совутиш қурилмаларини ўрнатиш</t>
  </si>
  <si>
    <t>DILNOZA SANAQULOVA MCHJ</t>
  </si>
  <si>
    <t xml:space="preserve"> Фарғона вилояти Қўқон шаҳрида 12 модул типидаги енгил конструкцияли чиқинди йиғиш пунктини ўрнатиш</t>
  </si>
  <si>
    <t xml:space="preserve"> UYJOYQURILISH MCHJ</t>
  </si>
  <si>
    <t xml:space="preserve"> Фарғона вилояти Қўқон шаҳрида 13 модул типидаги енгил конструкцияли чиқинди йиғиш пунктини ўрнатиш</t>
  </si>
  <si>
    <t>POWERING MCHJ</t>
  </si>
  <si>
    <t>Экология, атроф-муҳитни муҳофаза қилиш ва иқлим ўзгариши вазирлигига қарашли “Водгео” илмий текшириш институти маъмурий биносининг мажлислар залини икки қатламли офис биносига мослаштириш</t>
  </si>
  <si>
    <t>"Mash'al Trans Servis" MCHJ</t>
  </si>
  <si>
    <t>Тошкент шаҳар, Чилонзор тумани, Бунёдкор кўчаси, 7А-уйдаги Ўзбекистон республикаси Экология, атроф-муҳитни мухофаза қилиш ва иқлим ўзгариши вазирлиги биносида жойлашган хоналарни таъмирлаш ва жиҳозлаш.</t>
  </si>
  <si>
    <t>Khan Star</t>
  </si>
  <si>
    <t xml:space="preserve"> Тошкент шаҳри, Юнусобод тумани, Бодомзор йўли 1-тор кўчаси, 72-уйда жойлашган гидрометеорология хизмати агентлиги маъмурий биносини реконструкция қилиш</t>
  </si>
  <si>
    <t>2023  йил 3-чорак давомида Ўзбекистон Республикаси Экология, атроф-муҳитни муҳофаза қилиш ва иқлим ўзгариши вазирлиги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</si>
</sst>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
    <numFmt numFmtId="167" formatCode="_-* #,##0.00\ _р_._-;\-* #,##0.00\ _р_._-;_-* &quot;-&quot;??\ _р_._-;_-@_-"/>
    <numFmt numFmtId="168" formatCode="_-* #,##0.0_р_._-;\-* #,##0.0_р_._-;_-* &quot; &quot;??_р_._-;_-@_-"/>
    <numFmt numFmtId="169" formatCode="_-* #,##0\ _₽_-;\-* #,##0\ _₽_-;_-* &quot;-&quot;??\ _₽_-;_-@_-"/>
    <numFmt numFmtId="170" formatCode="_-* #,##0.0_р_._-;\-* #,##0.0_р_._-;_-* &quot;-&quot;??_р_._-;_-@_-"/>
    <numFmt numFmtId="171" formatCode="_-* #,##0.00_р_._-;\-* #,##0.00_р_._-;_-* &quot;-&quot;??_р_._-;_-@_-"/>
    <numFmt numFmtId="172" formatCode="_-* #,##0.00_р_._-;\-* #,##0.00_р_._-;_-* &quot; &quot;??_р_._-;_-@_-"/>
    <numFmt numFmtId="173" formatCode="#,##0.00_ ;\-#,##0.00\ "/>
    <numFmt numFmtId="174" formatCode="_-* #,##0.0\ _₽_-;\-* #,##0.0\ _₽_-;_-* &quot;-&quot;?\ _₽_-;_-@_-"/>
  </numFmts>
  <fonts count="55">
    <font>
      <sz val="11"/>
      <color theme="1"/>
      <name val="Calibri"/>
      <family val="2"/>
    </font>
    <font>
      <sz val="11"/>
      <color indexed="8"/>
      <name val="Calibri"/>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0"/>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1"/>
      <color indexed="57"/>
      <name val="Times New Roman"/>
      <family val="1"/>
    </font>
    <font>
      <sz val="10"/>
      <color indexed="5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0"/>
      <color theme="1"/>
      <name val="Times New Roman"/>
      <family val="1"/>
    </font>
    <font>
      <sz val="11"/>
      <color theme="1"/>
      <name val="Times New Roman"/>
      <family val="1"/>
    </font>
    <font>
      <b/>
      <sz val="12"/>
      <color rgb="FF000000"/>
      <name val="Times New Roman"/>
      <family val="1"/>
    </font>
    <font>
      <b/>
      <sz val="11"/>
      <color rgb="FF000000"/>
      <name val="Times New Roman"/>
      <family val="1"/>
    </font>
    <font>
      <b/>
      <sz val="11"/>
      <color theme="1"/>
      <name val="Times New Roman"/>
      <family val="1"/>
    </font>
    <font>
      <sz val="11"/>
      <color theme="9" tint="-0.4999699890613556"/>
      <name val="Times New Roman"/>
      <family val="1"/>
    </font>
    <font>
      <i/>
      <sz val="11"/>
      <color theme="1"/>
      <name val="Times New Roman"/>
      <family val="1"/>
    </font>
    <font>
      <sz val="10"/>
      <color rgb="FF33996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color indexed="63"/>
      </left>
      <right style="thin"/>
      <top>
        <color indexed="63"/>
      </top>
      <bottom>
        <color indexed="63"/>
      </bottom>
    </border>
    <border>
      <left/>
      <right style="thin"/>
      <top/>
      <bottom style="thin"/>
    </border>
    <border>
      <left style="thin"/>
      <right style="thin"/>
      <top/>
      <bottom/>
    </border>
    <border>
      <left/>
      <right/>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lignment/>
      <protection/>
    </xf>
    <xf numFmtId="0" fontId="0" fillId="3" borderId="0" applyNumberFormat="0" applyBorder="0" applyAlignment="0" applyProtection="0"/>
    <xf numFmtId="0" fontId="0" fillId="3" borderId="0">
      <alignment/>
      <protection/>
    </xf>
    <xf numFmtId="0" fontId="0" fillId="4" borderId="0" applyNumberFormat="0" applyBorder="0" applyAlignment="0" applyProtection="0"/>
    <xf numFmtId="0" fontId="0" fillId="4" borderId="0">
      <alignment/>
      <protection/>
    </xf>
    <xf numFmtId="0" fontId="0" fillId="5" borderId="0" applyNumberFormat="0" applyBorder="0" applyAlignment="0" applyProtection="0"/>
    <xf numFmtId="0" fontId="0" fillId="5" borderId="0">
      <alignment/>
      <protection/>
    </xf>
    <xf numFmtId="0" fontId="0" fillId="6" borderId="0" applyNumberFormat="0" applyBorder="0" applyAlignment="0" applyProtection="0"/>
    <xf numFmtId="0" fontId="0" fillId="6" borderId="0">
      <alignment/>
      <protection/>
    </xf>
    <xf numFmtId="0" fontId="0" fillId="7" borderId="0" applyNumberFormat="0" applyBorder="0" applyAlignment="0" applyProtection="0"/>
    <xf numFmtId="0" fontId="0" fillId="7" borderId="0">
      <alignment/>
      <protection/>
    </xf>
    <xf numFmtId="0" fontId="0" fillId="8" borderId="0" applyNumberFormat="0" applyBorder="0" applyAlignment="0" applyProtection="0"/>
    <xf numFmtId="0" fontId="0" fillId="8" borderId="0">
      <alignment/>
      <protection/>
    </xf>
    <xf numFmtId="0" fontId="0" fillId="9" borderId="0" applyNumberFormat="0" applyBorder="0" applyAlignment="0" applyProtection="0"/>
    <xf numFmtId="0" fontId="0" fillId="9" borderId="0">
      <alignment/>
      <protection/>
    </xf>
    <xf numFmtId="0" fontId="0" fillId="10" borderId="0" applyNumberFormat="0" applyBorder="0" applyAlignment="0" applyProtection="0"/>
    <xf numFmtId="0" fontId="0" fillId="10" borderId="0">
      <alignment/>
      <protection/>
    </xf>
    <xf numFmtId="0" fontId="0" fillId="11" borderId="0" applyNumberFormat="0" applyBorder="0" applyAlignment="0" applyProtection="0"/>
    <xf numFmtId="0" fontId="0" fillId="11" borderId="0">
      <alignment/>
      <protection/>
    </xf>
    <xf numFmtId="0" fontId="0" fillId="12" borderId="0" applyNumberFormat="0" applyBorder="0" applyAlignment="0" applyProtection="0"/>
    <xf numFmtId="0" fontId="0" fillId="12" borderId="0">
      <alignment/>
      <protection/>
    </xf>
    <xf numFmtId="0" fontId="0" fillId="13" borderId="0" applyNumberFormat="0" applyBorder="0" applyAlignment="0" applyProtection="0"/>
    <xf numFmtId="0" fontId="0" fillId="13" borderId="0">
      <alignment/>
      <protection/>
    </xf>
    <xf numFmtId="0" fontId="28" fillId="14" borderId="0" applyNumberFormat="0" applyBorder="0" applyAlignment="0" applyProtection="0"/>
    <xf numFmtId="0" fontId="28" fillId="14" borderId="0">
      <alignment/>
      <protection/>
    </xf>
    <xf numFmtId="0" fontId="28" fillId="15" borderId="0" applyNumberFormat="0" applyBorder="0" applyAlignment="0" applyProtection="0"/>
    <xf numFmtId="0" fontId="28" fillId="15" borderId="0">
      <alignment/>
      <protection/>
    </xf>
    <xf numFmtId="0" fontId="28" fillId="16" borderId="0" applyNumberFormat="0" applyBorder="0" applyAlignment="0" applyProtection="0"/>
    <xf numFmtId="0" fontId="28" fillId="16" borderId="0">
      <alignment/>
      <protection/>
    </xf>
    <xf numFmtId="0" fontId="28" fillId="17" borderId="0" applyNumberFormat="0" applyBorder="0" applyAlignment="0" applyProtection="0"/>
    <xf numFmtId="0" fontId="28" fillId="17" borderId="0">
      <alignment/>
      <protection/>
    </xf>
    <xf numFmtId="0" fontId="28" fillId="18" borderId="0" applyNumberFormat="0" applyBorder="0" applyAlignment="0" applyProtection="0"/>
    <xf numFmtId="0" fontId="28" fillId="18" borderId="0">
      <alignment/>
      <protection/>
    </xf>
    <xf numFmtId="0" fontId="28" fillId="19" borderId="0" applyNumberFormat="0" applyBorder="0" applyAlignment="0" applyProtection="0"/>
    <xf numFmtId="0" fontId="28" fillId="19" borderId="0">
      <alignment/>
      <protection/>
    </xf>
    <xf numFmtId="0" fontId="28" fillId="20" borderId="0" applyNumberFormat="0" applyBorder="0" applyAlignment="0" applyProtection="0"/>
    <xf numFmtId="0" fontId="28" fillId="20" borderId="0">
      <alignment/>
      <protection/>
    </xf>
    <xf numFmtId="0" fontId="28" fillId="21" borderId="0" applyNumberFormat="0" applyBorder="0" applyAlignment="0" applyProtection="0"/>
    <xf numFmtId="0" fontId="28" fillId="21" borderId="0">
      <alignment/>
      <protection/>
    </xf>
    <xf numFmtId="0" fontId="28" fillId="22" borderId="0" applyNumberFormat="0" applyBorder="0" applyAlignment="0" applyProtection="0"/>
    <xf numFmtId="0" fontId="28" fillId="22" borderId="0">
      <alignment/>
      <protection/>
    </xf>
    <xf numFmtId="0" fontId="28" fillId="23" borderId="0" applyNumberFormat="0" applyBorder="0" applyAlignment="0" applyProtection="0"/>
    <xf numFmtId="0" fontId="28" fillId="23" borderId="0">
      <alignment/>
      <protection/>
    </xf>
    <xf numFmtId="0" fontId="28" fillId="24" borderId="0" applyNumberFormat="0" applyBorder="0" applyAlignment="0" applyProtection="0"/>
    <xf numFmtId="0" fontId="28" fillId="24" borderId="0">
      <alignment/>
      <protection/>
    </xf>
    <xf numFmtId="0" fontId="28" fillId="25" borderId="0" applyNumberFormat="0" applyBorder="0" applyAlignment="0" applyProtection="0"/>
    <xf numFmtId="0" fontId="28" fillId="25" borderId="0">
      <alignment/>
      <protection/>
    </xf>
    <xf numFmtId="0" fontId="29" fillId="26" borderId="1" applyNumberFormat="0" applyAlignment="0" applyProtection="0"/>
    <xf numFmtId="0" fontId="29" fillId="26" borderId="1">
      <alignment/>
      <protection/>
    </xf>
    <xf numFmtId="0" fontId="30" fillId="27" borderId="2" applyNumberFormat="0" applyAlignment="0" applyProtection="0"/>
    <xf numFmtId="0" fontId="30" fillId="27" borderId="2">
      <alignment/>
      <protection/>
    </xf>
    <xf numFmtId="0" fontId="31" fillId="27" borderId="1" applyNumberFormat="0" applyAlignment="0" applyProtection="0"/>
    <xf numFmtId="0" fontId="31" fillId="27" borderId="1">
      <alignment/>
      <protection/>
    </xf>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2" fillId="0" borderId="3">
      <alignment/>
      <protection/>
    </xf>
    <xf numFmtId="0" fontId="33" fillId="0" borderId="4" applyNumberFormat="0" applyFill="0" applyAlignment="0" applyProtection="0"/>
    <xf numFmtId="0" fontId="33" fillId="0" borderId="4">
      <alignment/>
      <protection/>
    </xf>
    <xf numFmtId="0" fontId="34" fillId="0" borderId="5" applyNumberFormat="0" applyFill="0" applyAlignment="0" applyProtection="0"/>
    <xf numFmtId="0" fontId="34" fillId="0" borderId="5">
      <alignment/>
      <protection/>
    </xf>
    <xf numFmtId="0" fontId="34" fillId="0" borderId="0" applyNumberFormat="0" applyFill="0" applyBorder="0" applyAlignment="0" applyProtection="0"/>
    <xf numFmtId="0" fontId="34" fillId="0" borderId="0">
      <alignment/>
      <protection/>
    </xf>
    <xf numFmtId="0" fontId="35" fillId="0" borderId="6" applyNumberFormat="0" applyFill="0" applyAlignment="0" applyProtection="0"/>
    <xf numFmtId="0" fontId="35" fillId="0" borderId="6">
      <alignment/>
      <protection/>
    </xf>
    <xf numFmtId="0" fontId="36" fillId="28" borderId="7" applyNumberFormat="0" applyAlignment="0" applyProtection="0"/>
    <xf numFmtId="0" fontId="36" fillId="28" borderId="7">
      <alignment/>
      <protection/>
    </xf>
    <xf numFmtId="0" fontId="37" fillId="0" borderId="0" applyNumberFormat="0" applyFill="0" applyBorder="0" applyAlignment="0" applyProtection="0"/>
    <xf numFmtId="0" fontId="38" fillId="0" borderId="0">
      <alignment/>
      <protection/>
    </xf>
    <xf numFmtId="0" fontId="37" fillId="0" borderId="0">
      <alignment/>
      <protection/>
    </xf>
    <xf numFmtId="0" fontId="39" fillId="29" borderId="0" applyNumberFormat="0" applyBorder="0" applyAlignment="0" applyProtection="0"/>
    <xf numFmtId="0" fontId="39" fillId="29"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0" fillId="30" borderId="0" applyNumberFormat="0" applyBorder="0" applyAlignment="0" applyProtection="0"/>
    <xf numFmtId="0" fontId="40" fillId="30" borderId="0">
      <alignment/>
      <protection/>
    </xf>
    <xf numFmtId="0" fontId="41" fillId="0" borderId="0" applyNumberFormat="0" applyFill="0" applyBorder="0" applyAlignment="0" applyProtection="0"/>
    <xf numFmtId="0" fontId="41" fillId="0" borderId="0">
      <alignment/>
      <protection/>
    </xf>
    <xf numFmtId="0" fontId="0" fillId="31" borderId="8" applyNumberFormat="0" applyFont="0" applyAlignment="0" applyProtection="0"/>
    <xf numFmtId="0" fontId="0" fillId="31" borderId="8">
      <alignment/>
      <protection/>
    </xf>
    <xf numFmtId="9" fontId="0" fillId="0" borderId="0" applyFont="0" applyFill="0" applyBorder="0" applyAlignment="0" applyProtection="0"/>
    <xf numFmtId="0" fontId="42" fillId="0" borderId="9" applyNumberFormat="0" applyFill="0" applyAlignment="0" applyProtection="0"/>
    <xf numFmtId="0" fontId="42" fillId="0" borderId="9">
      <alignment/>
      <protection/>
    </xf>
    <xf numFmtId="0" fontId="43" fillId="0" borderId="0" applyNumberFormat="0" applyFill="0" applyBorder="0" applyAlignment="0" applyProtection="0"/>
    <xf numFmtId="0" fontId="43" fillId="0"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1" fillId="0" borderId="0">
      <alignment/>
      <protection/>
    </xf>
    <xf numFmtId="0" fontId="44" fillId="32" borderId="0" applyNumberFormat="0" applyBorder="0" applyAlignment="0" applyProtection="0"/>
    <xf numFmtId="0" fontId="44" fillId="32" borderId="0">
      <alignment/>
      <protection/>
    </xf>
  </cellStyleXfs>
  <cellXfs count="78">
    <xf numFmtId="0" fontId="0" fillId="0" borderId="0" xfId="0" applyFont="1" applyAlignment="1">
      <alignment/>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0" xfId="0" applyFont="1" applyFill="1" applyBorder="1" applyAlignment="1">
      <alignment vertical="center" wrapText="1"/>
    </xf>
    <xf numFmtId="0" fontId="48" fillId="0" borderId="0" xfId="0" applyFont="1" applyAlignment="1">
      <alignment/>
    </xf>
    <xf numFmtId="43" fontId="47" fillId="33" borderId="10" xfId="103" applyFont="1" applyFill="1" applyBorder="1" applyAlignment="1">
      <alignment vertical="center" wrapText="1"/>
    </xf>
    <xf numFmtId="0" fontId="48" fillId="33" borderId="10" xfId="0" applyFont="1" applyFill="1" applyBorder="1" applyAlignment="1">
      <alignment vertical="center" wrapText="1"/>
    </xf>
    <xf numFmtId="0" fontId="48" fillId="0" borderId="0" xfId="0" applyFont="1" applyAlignment="1">
      <alignment horizontal="right"/>
    </xf>
    <xf numFmtId="43" fontId="45" fillId="33" borderId="10" xfId="0" applyNumberFormat="1" applyFont="1" applyFill="1" applyBorder="1" applyAlignment="1">
      <alignment horizontal="center" vertical="center" wrapText="1"/>
    </xf>
    <xf numFmtId="0" fontId="0" fillId="0" borderId="0" xfId="0" applyAlignment="1">
      <alignment horizontal="center" vertical="center"/>
    </xf>
    <xf numFmtId="0" fontId="48" fillId="33" borderId="10" xfId="0" applyFont="1" applyFill="1" applyBorder="1" applyAlignment="1">
      <alignment horizontal="center" vertical="center" wrapText="1"/>
    </xf>
    <xf numFmtId="43" fontId="47" fillId="34" borderId="10" xfId="103" applyFont="1" applyFill="1" applyBorder="1" applyAlignment="1">
      <alignment vertical="center" wrapText="1"/>
    </xf>
    <xf numFmtId="165" fontId="48"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xf>
    <xf numFmtId="0" fontId="45" fillId="33" borderId="10" xfId="0" applyFont="1" applyFill="1" applyBorder="1" applyAlignment="1">
      <alignment vertical="center" wrapText="1"/>
    </xf>
    <xf numFmtId="0" fontId="47" fillId="33" borderId="10" xfId="0" applyFont="1" applyFill="1" applyBorder="1" applyAlignment="1">
      <alignment wrapText="1"/>
    </xf>
    <xf numFmtId="0" fontId="47" fillId="33" borderId="10" xfId="0" applyFont="1" applyFill="1" applyBorder="1" applyAlignment="1">
      <alignment horizontal="center" vertical="center" wrapText="1"/>
    </xf>
    <xf numFmtId="164" fontId="47" fillId="33" borderId="10" xfId="103" applyNumberFormat="1" applyFont="1" applyFill="1" applyBorder="1" applyAlignment="1">
      <alignment vertical="center" wrapText="1"/>
    </xf>
    <xf numFmtId="0" fontId="47" fillId="33" borderId="10" xfId="0" applyFont="1" applyFill="1" applyBorder="1" applyAlignment="1">
      <alignment horizontal="center" vertical="center"/>
    </xf>
    <xf numFmtId="164" fontId="47" fillId="33" borderId="10" xfId="103" applyNumberFormat="1" applyFont="1" applyFill="1" applyBorder="1" applyAlignment="1">
      <alignment vertical="center"/>
    </xf>
    <xf numFmtId="0" fontId="47" fillId="33" borderId="10" xfId="0" applyFont="1" applyFill="1" applyBorder="1" applyAlignment="1">
      <alignment vertical="center"/>
    </xf>
    <xf numFmtId="0" fontId="45" fillId="33" borderId="10" xfId="0" applyFont="1" applyFill="1" applyBorder="1" applyAlignment="1">
      <alignment horizontal="left" vertical="center" wrapText="1"/>
    </xf>
    <xf numFmtId="0" fontId="48" fillId="0" borderId="0" xfId="0" applyFont="1" applyAlignment="1">
      <alignment vertical="center"/>
    </xf>
    <xf numFmtId="0" fontId="48" fillId="33" borderId="11" xfId="0" applyFont="1" applyFill="1" applyBorder="1" applyAlignment="1">
      <alignment horizontal="center" vertical="center" wrapText="1"/>
    </xf>
    <xf numFmtId="0" fontId="0" fillId="0" borderId="10" xfId="0" applyBorder="1" applyAlignment="1">
      <alignment horizontal="center" vertical="center"/>
    </xf>
    <xf numFmtId="0" fontId="45" fillId="0" borderId="10" xfId="0" applyFont="1" applyBorder="1" applyAlignment="1">
      <alignment horizontal="left" vertical="center" wrapText="1"/>
    </xf>
    <xf numFmtId="165" fontId="48" fillId="0" borderId="10" xfId="0" applyNumberFormat="1" applyFont="1" applyBorder="1" applyAlignment="1">
      <alignment horizontal="center" vertical="center" wrapText="1"/>
    </xf>
    <xf numFmtId="164" fontId="48" fillId="0" borderId="10" xfId="103" applyNumberFormat="1" applyFont="1" applyBorder="1" applyAlignment="1">
      <alignment horizontal="center" vertical="center" wrapText="1"/>
    </xf>
    <xf numFmtId="43" fontId="47" fillId="34" borderId="10" xfId="103" applyNumberFormat="1" applyFont="1" applyFill="1" applyBorder="1" applyAlignment="1">
      <alignment vertical="center" wrapText="1"/>
    </xf>
    <xf numFmtId="0" fontId="47" fillId="34" borderId="10" xfId="0" applyFont="1" applyFill="1" applyBorder="1" applyAlignment="1">
      <alignment vertical="center" wrapText="1"/>
    </xf>
    <xf numFmtId="0" fontId="49" fillId="33" borderId="10" xfId="0" applyFont="1" applyFill="1" applyBorder="1" applyAlignment="1">
      <alignment horizontal="center" vertical="center" wrapText="1"/>
    </xf>
    <xf numFmtId="165" fontId="47" fillId="33" borderId="10" xfId="0" applyNumberFormat="1" applyFont="1" applyFill="1" applyBorder="1" applyAlignment="1">
      <alignment horizontal="center" vertical="center"/>
    </xf>
    <xf numFmtId="4" fontId="47" fillId="33" borderId="10" xfId="0" applyNumberFormat="1" applyFont="1" applyFill="1" applyBorder="1" applyAlignment="1">
      <alignment horizontal="center" vertical="center"/>
    </xf>
    <xf numFmtId="49" fontId="48" fillId="0" borderId="0" xfId="0" applyNumberFormat="1" applyFont="1" applyAlignment="1">
      <alignment/>
    </xf>
    <xf numFmtId="43" fontId="48" fillId="0" borderId="0" xfId="0" applyNumberFormat="1" applyFont="1" applyAlignment="1">
      <alignment/>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50" fillId="33" borderId="10" xfId="0" applyFont="1" applyFill="1" applyBorder="1" applyAlignment="1">
      <alignment horizontal="center" vertical="center" wrapText="1"/>
    </xf>
    <xf numFmtId="165" fontId="45" fillId="33" borderId="11" xfId="0" applyNumberFormat="1" applyFont="1" applyFill="1" applyBorder="1" applyAlignment="1">
      <alignment horizontal="center" vertical="center" wrapText="1"/>
    </xf>
    <xf numFmtId="0" fontId="48" fillId="0" borderId="0" xfId="0" applyFont="1" applyBorder="1" applyAlignment="1">
      <alignment horizontal="center" vertical="center"/>
    </xf>
    <xf numFmtId="0" fontId="49" fillId="33" borderId="0" xfId="0" applyFont="1" applyFill="1" applyBorder="1" applyAlignment="1">
      <alignment horizontal="center" vertical="center" wrapText="1"/>
    </xf>
    <xf numFmtId="0" fontId="45" fillId="33" borderId="0" xfId="0" applyFont="1" applyFill="1" applyBorder="1" applyAlignment="1">
      <alignment horizontal="left" vertical="center" wrapText="1"/>
    </xf>
    <xf numFmtId="0" fontId="47" fillId="33" borderId="0" xfId="0" applyFont="1" applyFill="1" applyBorder="1" applyAlignment="1">
      <alignment vertical="center" wrapText="1"/>
    </xf>
    <xf numFmtId="0" fontId="47" fillId="33" borderId="0" xfId="0" applyFont="1" applyFill="1" applyBorder="1" applyAlignment="1">
      <alignment wrapText="1"/>
    </xf>
    <xf numFmtId="0" fontId="45" fillId="33" borderId="10" xfId="0" applyFont="1" applyFill="1" applyBorder="1" applyAlignment="1">
      <alignment horizontal="center" vertical="center" wrapText="1"/>
    </xf>
    <xf numFmtId="0" fontId="51" fillId="0" borderId="0" xfId="0" applyFont="1" applyAlignment="1">
      <alignment horizontal="center" vertical="center" wrapText="1"/>
    </xf>
    <xf numFmtId="0" fontId="48" fillId="0" borderId="0" xfId="0" applyFont="1" applyAlignment="1">
      <alignment horizontal="center" vertical="center" wrapText="1"/>
    </xf>
    <xf numFmtId="0" fontId="52" fillId="0" borderId="0" xfId="0" applyFont="1" applyAlignment="1">
      <alignment horizontal="left" vertical="center" wrapText="1"/>
    </xf>
    <xf numFmtId="0" fontId="53" fillId="0" borderId="0" xfId="0" applyFont="1" applyAlignment="1">
      <alignment horizontal="left" vertical="center"/>
    </xf>
    <xf numFmtId="0" fontId="45" fillId="33" borderId="12"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horizontal="center" vertical="center"/>
    </xf>
    <xf numFmtId="0" fontId="48" fillId="0" borderId="18" xfId="0" applyFont="1" applyBorder="1" applyAlignment="1">
      <alignment horizontal="center" vertical="center"/>
    </xf>
    <xf numFmtId="0" fontId="48" fillId="0" borderId="11" xfId="0" applyFont="1" applyBorder="1" applyAlignment="1">
      <alignment horizontal="center" vertical="center"/>
    </xf>
    <xf numFmtId="0" fontId="53" fillId="0" borderId="19" xfId="0" applyFont="1" applyBorder="1" applyAlignment="1">
      <alignment horizontal="right"/>
    </xf>
    <xf numFmtId="0" fontId="45" fillId="33" borderId="12" xfId="0" applyFont="1" applyFill="1" applyBorder="1" applyAlignment="1">
      <alignment horizontal="center" vertical="center"/>
    </xf>
    <xf numFmtId="0" fontId="45" fillId="33" borderId="11" xfId="0" applyFont="1" applyFill="1" applyBorder="1" applyAlignment="1">
      <alignment horizontal="center" vertical="center"/>
    </xf>
    <xf numFmtId="0" fontId="51" fillId="33" borderId="15"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54" fillId="0" borderId="0" xfId="0" applyFont="1" applyAlignment="1">
      <alignment horizontal="left" vertical="center" wrapText="1"/>
    </xf>
    <xf numFmtId="0" fontId="50" fillId="33" borderId="10"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5" fillId="0" borderId="0" xfId="0" applyFont="1" applyAlignment="1">
      <alignment horizontal="center" vertical="center" wrapText="1"/>
    </xf>
    <xf numFmtId="0" fontId="45" fillId="35" borderId="0" xfId="0" applyFont="1" applyFill="1" applyAlignment="1">
      <alignment horizontal="center" vertical="center" wrapText="1"/>
    </xf>
    <xf numFmtId="0" fontId="53" fillId="0" borderId="0" xfId="0" applyFont="1" applyAlignment="1">
      <alignment horizontal="right"/>
    </xf>
    <xf numFmtId="0" fontId="48" fillId="0" borderId="0" xfId="0" applyFont="1" applyAlignment="1">
      <alignment horizontal="right"/>
    </xf>
    <xf numFmtId="0" fontId="48" fillId="0" borderId="0" xfId="0" applyFont="1" applyAlignment="1">
      <alignment horizontal="left" wrapText="1"/>
    </xf>
    <xf numFmtId="0" fontId="51" fillId="0" borderId="19" xfId="0" applyFont="1" applyBorder="1" applyAlignment="1">
      <alignment horizontal="center" wrapText="1"/>
    </xf>
  </cellXfs>
  <cellStyles count="9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азвание 3" xfId="85"/>
    <cellStyle name="Нейтральный" xfId="86"/>
    <cellStyle name="Нейтральный 2" xfId="87"/>
    <cellStyle name="Обычный 2" xfId="88"/>
    <cellStyle name="Обычный 3" xfId="89"/>
    <cellStyle name="Обычный 4" xfId="90"/>
    <cellStyle name="Обычный 5" xfId="91"/>
    <cellStyle name="Плохой" xfId="92"/>
    <cellStyle name="Плохой 2" xfId="93"/>
    <cellStyle name="Пояснение" xfId="94"/>
    <cellStyle name="Пояснение 2" xfId="95"/>
    <cellStyle name="Примечание" xfId="96"/>
    <cellStyle name="Примечание 2" xfId="97"/>
    <cellStyle name="Percent" xfId="98"/>
    <cellStyle name="Связанная ячейка" xfId="99"/>
    <cellStyle name="Связанная ячейка 2" xfId="100"/>
    <cellStyle name="Текст предупреждения" xfId="101"/>
    <cellStyle name="Текст предупреждения 2" xfId="102"/>
    <cellStyle name="Comma" xfId="103"/>
    <cellStyle name="Comma [0]" xfId="104"/>
    <cellStyle name="Финансовый 2" xfId="105"/>
    <cellStyle name="Финансовый 3" xfId="106"/>
    <cellStyle name="Хороший" xfId="107"/>
    <cellStyle name="Хороший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G13"/>
  <sheetViews>
    <sheetView zoomScalePageLayoutView="0" workbookViewId="0" topLeftCell="A1">
      <selection activeCell="A1" sqref="A1:G1"/>
    </sheetView>
  </sheetViews>
  <sheetFormatPr defaultColWidth="9.140625" defaultRowHeight="15"/>
  <cols>
    <col min="1" max="1" width="4.140625" style="4" bestFit="1" customWidth="1"/>
    <col min="2" max="2" width="37.28125" style="4" customWidth="1"/>
    <col min="3" max="3" width="14.57421875" style="4" customWidth="1"/>
    <col min="4" max="5" width="17.7109375" style="4" customWidth="1"/>
    <col min="6" max="6" width="17.57421875" style="4" customWidth="1"/>
    <col min="7" max="7" width="24.57421875" style="4" customWidth="1"/>
    <col min="8" max="8" width="10.57421875" style="4" customWidth="1"/>
    <col min="9" max="16384" width="9.140625" style="4" customWidth="1"/>
  </cols>
  <sheetData>
    <row r="1" spans="1:7" ht="57.75" customHeight="1">
      <c r="A1" s="45" t="s">
        <v>83</v>
      </c>
      <c r="B1" s="46"/>
      <c r="C1" s="46"/>
      <c r="D1" s="46"/>
      <c r="E1" s="46"/>
      <c r="F1" s="46"/>
      <c r="G1" s="46"/>
    </row>
    <row r="2" ht="15">
      <c r="G2" s="7" t="s">
        <v>13</v>
      </c>
    </row>
    <row r="3" spans="1:7" ht="31.5" customHeight="1">
      <c r="A3" s="44" t="s">
        <v>0</v>
      </c>
      <c r="B3" s="44" t="s">
        <v>1</v>
      </c>
      <c r="C3" s="44" t="s">
        <v>2</v>
      </c>
      <c r="D3" s="44"/>
      <c r="E3" s="44"/>
      <c r="F3" s="44"/>
      <c r="G3" s="44"/>
    </row>
    <row r="4" spans="1:7" ht="15.75">
      <c r="A4" s="44"/>
      <c r="B4" s="44"/>
      <c r="C4" s="44" t="s">
        <v>3</v>
      </c>
      <c r="D4" s="44" t="s">
        <v>4</v>
      </c>
      <c r="E4" s="44"/>
      <c r="F4" s="44"/>
      <c r="G4" s="44"/>
    </row>
    <row r="5" spans="1:7" ht="110.25">
      <c r="A5" s="44"/>
      <c r="B5" s="44"/>
      <c r="C5" s="44"/>
      <c r="D5" s="1" t="s">
        <v>5</v>
      </c>
      <c r="E5" s="1" t="s">
        <v>6</v>
      </c>
      <c r="F5" s="1" t="s">
        <v>7</v>
      </c>
      <c r="G5" s="1" t="s">
        <v>8</v>
      </c>
    </row>
    <row r="6" spans="1:7" ht="45">
      <c r="A6" s="2" t="s">
        <v>9</v>
      </c>
      <c r="B6" s="6" t="s">
        <v>63</v>
      </c>
      <c r="C6" s="5">
        <f aca="true" t="shared" si="0" ref="C6:C12">+D6+E6+F6+G6</f>
        <v>6042.987</v>
      </c>
      <c r="D6" s="11">
        <v>4714.830849</v>
      </c>
      <c r="E6" s="28">
        <v>1162.156151</v>
      </c>
      <c r="F6" s="11">
        <v>166</v>
      </c>
      <c r="G6" s="29"/>
    </row>
    <row r="7" spans="1:7" ht="90">
      <c r="A7" s="2" t="s">
        <v>10</v>
      </c>
      <c r="B7" s="6" t="s">
        <v>14</v>
      </c>
      <c r="C7" s="5">
        <f t="shared" si="0"/>
        <v>110.209</v>
      </c>
      <c r="D7" s="11">
        <v>88.386</v>
      </c>
      <c r="E7" s="11">
        <v>21.823</v>
      </c>
      <c r="F7" s="11">
        <v>0</v>
      </c>
      <c r="G7" s="29"/>
    </row>
    <row r="8" spans="1:7" ht="25.5" customHeight="1">
      <c r="A8" s="2">
        <v>3</v>
      </c>
      <c r="B8" s="6" t="s">
        <v>59</v>
      </c>
      <c r="C8" s="5">
        <f t="shared" si="0"/>
        <v>14509.900000000001</v>
      </c>
      <c r="D8" s="11">
        <v>7464.8</v>
      </c>
      <c r="E8" s="11">
        <v>1847.3</v>
      </c>
      <c r="F8" s="11">
        <v>5197.8</v>
      </c>
      <c r="G8" s="29"/>
    </row>
    <row r="9" spans="1:7" ht="25.5" customHeight="1">
      <c r="A9" s="2">
        <v>4</v>
      </c>
      <c r="B9" s="6" t="s">
        <v>60</v>
      </c>
      <c r="C9" s="5">
        <f t="shared" si="0"/>
        <v>107086.5</v>
      </c>
      <c r="D9" s="11">
        <v>75469.2</v>
      </c>
      <c r="E9" s="11">
        <v>17621.4</v>
      </c>
      <c r="F9" s="11">
        <v>13995.9</v>
      </c>
      <c r="G9" s="29"/>
    </row>
    <row r="10" spans="1:7" ht="45">
      <c r="A10" s="2">
        <v>5</v>
      </c>
      <c r="B10" s="6" t="s">
        <v>15</v>
      </c>
      <c r="C10" s="5">
        <f t="shared" si="0"/>
        <v>1736.0949999999998</v>
      </c>
      <c r="D10" s="11">
        <v>1389.551</v>
      </c>
      <c r="E10" s="11">
        <v>346.544</v>
      </c>
      <c r="F10" s="11">
        <v>0</v>
      </c>
      <c r="G10" s="29"/>
    </row>
    <row r="11" spans="1:7" ht="30">
      <c r="A11" s="2">
        <v>6</v>
      </c>
      <c r="B11" s="6" t="s">
        <v>16</v>
      </c>
      <c r="C11" s="11">
        <f t="shared" si="0"/>
        <v>1249.198</v>
      </c>
      <c r="D11" s="11">
        <v>1037.788</v>
      </c>
      <c r="E11" s="11">
        <v>147.884</v>
      </c>
      <c r="F11" s="11">
        <v>63.526</v>
      </c>
      <c r="G11" s="11">
        <v>0</v>
      </c>
    </row>
    <row r="12" spans="1:7" ht="15.75">
      <c r="A12" s="2" t="s">
        <v>11</v>
      </c>
      <c r="B12" s="3"/>
      <c r="C12" s="5">
        <f t="shared" si="0"/>
        <v>0</v>
      </c>
      <c r="D12" s="3"/>
      <c r="E12" s="3"/>
      <c r="F12" s="3"/>
      <c r="G12" s="3"/>
    </row>
    <row r="13" spans="1:7" ht="15.75">
      <c r="A13" s="44" t="s">
        <v>12</v>
      </c>
      <c r="B13" s="44"/>
      <c r="C13" s="8">
        <f>SUM(C6:C12)</f>
        <v>130734.88900000001</v>
      </c>
      <c r="D13" s="8">
        <f>SUM(D6:D12)</f>
        <v>90164.555849</v>
      </c>
      <c r="E13" s="8">
        <f>SUM(E6:E12)</f>
        <v>21147.107151</v>
      </c>
      <c r="F13" s="8">
        <f>SUM(F6:F12)</f>
        <v>19423.226000000002</v>
      </c>
      <c r="G13" s="8">
        <f>SUM(G6:G12)</f>
        <v>0</v>
      </c>
    </row>
  </sheetData>
  <sheetProtection/>
  <mergeCells count="7">
    <mergeCell ref="A13:B13"/>
    <mergeCell ref="A1:G1"/>
    <mergeCell ref="A3:A5"/>
    <mergeCell ref="B3:B5"/>
    <mergeCell ref="C3:G3"/>
    <mergeCell ref="C4:C5"/>
    <mergeCell ref="D4:G4"/>
  </mergeCell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2:O28"/>
  <sheetViews>
    <sheetView zoomScale="120" zoomScaleNormal="120" zoomScalePageLayoutView="0" workbookViewId="0" topLeftCell="A1">
      <selection activeCell="A3" sqref="A3"/>
    </sheetView>
  </sheetViews>
  <sheetFormatPr defaultColWidth="9.140625" defaultRowHeight="15"/>
  <cols>
    <col min="1" max="1" width="9.421875" style="4" customWidth="1"/>
    <col min="2" max="2" width="4.421875" style="4" bestFit="1" customWidth="1"/>
    <col min="3" max="3" width="17.140625" style="4" customWidth="1"/>
    <col min="4" max="4" width="18.28125" style="4" customWidth="1"/>
    <col min="5" max="5" width="13.8515625" style="4" bestFit="1" customWidth="1"/>
    <col min="6" max="6" width="13.8515625" style="4" customWidth="1"/>
    <col min="7" max="7" width="12.7109375" style="4" customWidth="1"/>
    <col min="8" max="8" width="14.8515625" style="4" customWidth="1"/>
    <col min="9" max="9" width="15.28125" style="4" customWidth="1"/>
    <col min="10" max="10" width="17.8515625" style="4" customWidth="1"/>
    <col min="11" max="11" width="11.140625" style="4" customWidth="1"/>
    <col min="12" max="12" width="14.140625" style="4" bestFit="1" customWidth="1"/>
    <col min="13" max="13" width="9.140625" style="4" customWidth="1"/>
    <col min="14" max="14" width="13.140625" style="4" bestFit="1" customWidth="1"/>
    <col min="15" max="15" width="10.7109375" style="4" bestFit="1" customWidth="1"/>
    <col min="16" max="16384" width="9.140625" style="4" customWidth="1"/>
  </cols>
  <sheetData>
    <row r="2" spans="1:11" ht="39.75" customHeight="1">
      <c r="A2" s="45" t="s">
        <v>89</v>
      </c>
      <c r="B2" s="45"/>
      <c r="C2" s="45"/>
      <c r="D2" s="45"/>
      <c r="E2" s="45"/>
      <c r="F2" s="45"/>
      <c r="G2" s="45"/>
      <c r="H2" s="45"/>
      <c r="I2" s="45"/>
      <c r="J2" s="45"/>
      <c r="K2" s="45"/>
    </row>
    <row r="3" spans="10:11" ht="15">
      <c r="J3" s="59" t="s">
        <v>37</v>
      </c>
      <c r="K3" s="59"/>
    </row>
    <row r="4" spans="1:11" ht="63" customHeight="1">
      <c r="A4" s="49" t="s">
        <v>17</v>
      </c>
      <c r="B4" s="60" t="s">
        <v>0</v>
      </c>
      <c r="C4" s="49" t="s">
        <v>28</v>
      </c>
      <c r="D4" s="49" t="s">
        <v>29</v>
      </c>
      <c r="E4" s="49" t="s">
        <v>30</v>
      </c>
      <c r="F4" s="49" t="s">
        <v>31</v>
      </c>
      <c r="G4" s="51" t="s">
        <v>21</v>
      </c>
      <c r="H4" s="52"/>
      <c r="I4" s="49" t="s">
        <v>32</v>
      </c>
      <c r="J4" s="49" t="s">
        <v>33</v>
      </c>
      <c r="K4" s="49" t="s">
        <v>34</v>
      </c>
    </row>
    <row r="5" spans="1:11" ht="31.5">
      <c r="A5" s="50"/>
      <c r="B5" s="61"/>
      <c r="C5" s="50"/>
      <c r="D5" s="50"/>
      <c r="E5" s="50"/>
      <c r="F5" s="50"/>
      <c r="G5" s="30" t="s">
        <v>22</v>
      </c>
      <c r="H5" s="30" t="s">
        <v>23</v>
      </c>
      <c r="I5" s="50"/>
      <c r="J5" s="50"/>
      <c r="K5" s="50"/>
    </row>
    <row r="6" spans="1:11" ht="63.75">
      <c r="A6" s="56" t="s">
        <v>18</v>
      </c>
      <c r="B6" s="13">
        <v>1</v>
      </c>
      <c r="C6" s="3" t="s">
        <v>66</v>
      </c>
      <c r="D6" s="3" t="s">
        <v>67</v>
      </c>
      <c r="E6" s="17">
        <v>2918266.4</v>
      </c>
      <c r="F6" s="20" t="s">
        <v>68</v>
      </c>
      <c r="G6" s="3" t="s">
        <v>69</v>
      </c>
      <c r="H6" s="18">
        <v>201311983</v>
      </c>
      <c r="I6" s="17">
        <v>2918266.4</v>
      </c>
      <c r="J6" s="31">
        <v>1518099.9</v>
      </c>
      <c r="K6" s="16" t="s">
        <v>70</v>
      </c>
    </row>
    <row r="7" spans="1:11" ht="63.75">
      <c r="A7" s="57"/>
      <c r="B7" s="13">
        <v>2</v>
      </c>
      <c r="C7" s="3" t="s">
        <v>66</v>
      </c>
      <c r="D7" s="3" t="s">
        <v>71</v>
      </c>
      <c r="E7" s="19">
        <v>4489000</v>
      </c>
      <c r="F7" s="20" t="s">
        <v>68</v>
      </c>
      <c r="G7" s="3" t="s">
        <v>72</v>
      </c>
      <c r="H7" s="18">
        <v>202318008</v>
      </c>
      <c r="I7" s="19">
        <v>4489000</v>
      </c>
      <c r="J7" s="31">
        <v>3863350</v>
      </c>
      <c r="K7" s="16" t="s">
        <v>70</v>
      </c>
    </row>
    <row r="8" spans="1:11" ht="76.5">
      <c r="A8" s="57"/>
      <c r="B8" s="13">
        <v>3</v>
      </c>
      <c r="C8" s="3" t="s">
        <v>66</v>
      </c>
      <c r="D8" s="3" t="s">
        <v>73</v>
      </c>
      <c r="E8" s="19">
        <v>12500000</v>
      </c>
      <c r="F8" s="20" t="s">
        <v>74</v>
      </c>
      <c r="G8" s="16" t="s">
        <v>75</v>
      </c>
      <c r="H8" s="16" t="s">
        <v>75</v>
      </c>
      <c r="I8" s="16" t="s">
        <v>76</v>
      </c>
      <c r="J8" s="31">
        <v>273719</v>
      </c>
      <c r="K8" s="16" t="s">
        <v>77</v>
      </c>
    </row>
    <row r="9" spans="1:11" ht="76.5">
      <c r="A9" s="57"/>
      <c r="B9" s="13">
        <v>4</v>
      </c>
      <c r="C9" s="3" t="s">
        <v>66</v>
      </c>
      <c r="D9" s="3" t="s">
        <v>78</v>
      </c>
      <c r="E9" s="19">
        <v>12500000</v>
      </c>
      <c r="F9" s="20" t="s">
        <v>74</v>
      </c>
      <c r="G9" s="16" t="s">
        <v>75</v>
      </c>
      <c r="H9" s="16" t="s">
        <v>75</v>
      </c>
      <c r="I9" s="16" t="s">
        <v>76</v>
      </c>
      <c r="J9" s="31">
        <v>0</v>
      </c>
      <c r="K9" s="16" t="s">
        <v>77</v>
      </c>
    </row>
    <row r="10" spans="1:11" ht="76.5">
      <c r="A10" s="57"/>
      <c r="B10" s="13">
        <v>5</v>
      </c>
      <c r="C10" s="3" t="s">
        <v>66</v>
      </c>
      <c r="D10" s="3" t="s">
        <v>79</v>
      </c>
      <c r="E10" s="19">
        <v>12500000</v>
      </c>
      <c r="F10" s="20" t="s">
        <v>74</v>
      </c>
      <c r="G10" s="16" t="s">
        <v>75</v>
      </c>
      <c r="H10" s="16" t="s">
        <v>75</v>
      </c>
      <c r="I10" s="16" t="s">
        <v>76</v>
      </c>
      <c r="J10" s="32">
        <v>0</v>
      </c>
      <c r="K10" s="16" t="s">
        <v>77</v>
      </c>
    </row>
    <row r="11" spans="1:11" ht="76.5">
      <c r="A11" s="58"/>
      <c r="B11" s="13">
        <v>6</v>
      </c>
      <c r="C11" s="3" t="s">
        <v>66</v>
      </c>
      <c r="D11" s="3" t="s">
        <v>80</v>
      </c>
      <c r="E11" s="19">
        <v>12500000</v>
      </c>
      <c r="F11" s="20" t="s">
        <v>74</v>
      </c>
      <c r="G11" s="16" t="s">
        <v>75</v>
      </c>
      <c r="H11" s="16" t="s">
        <v>75</v>
      </c>
      <c r="I11" s="16" t="s">
        <v>76</v>
      </c>
      <c r="J11" s="32">
        <v>0</v>
      </c>
      <c r="K11" s="16" t="s">
        <v>77</v>
      </c>
    </row>
    <row r="12" spans="1:15" ht="63.75">
      <c r="A12" s="53" t="s">
        <v>27</v>
      </c>
      <c r="B12" s="13" t="s">
        <v>9</v>
      </c>
      <c r="C12" s="3" t="s">
        <v>66</v>
      </c>
      <c r="D12" s="3" t="s">
        <v>67</v>
      </c>
      <c r="E12" s="17">
        <v>2918266.4</v>
      </c>
      <c r="F12" s="20" t="s">
        <v>81</v>
      </c>
      <c r="G12" s="3" t="s">
        <v>69</v>
      </c>
      <c r="H12" s="18">
        <v>201311983</v>
      </c>
      <c r="I12" s="17">
        <v>2918266.4</v>
      </c>
      <c r="J12" s="32">
        <f>I12</f>
        <v>2918266.4</v>
      </c>
      <c r="K12" s="16" t="s">
        <v>70</v>
      </c>
      <c r="M12" s="33"/>
      <c r="N12" s="33"/>
      <c r="O12" s="33"/>
    </row>
    <row r="13" spans="1:12" ht="63.75">
      <c r="A13" s="54"/>
      <c r="B13" s="13" t="s">
        <v>10</v>
      </c>
      <c r="C13" s="3" t="s">
        <v>66</v>
      </c>
      <c r="D13" s="3" t="s">
        <v>71</v>
      </c>
      <c r="E13" s="19">
        <v>4489000</v>
      </c>
      <c r="F13" s="20" t="s">
        <v>81</v>
      </c>
      <c r="G13" s="3" t="s">
        <v>72</v>
      </c>
      <c r="H13" s="18">
        <v>202318008</v>
      </c>
      <c r="I13" s="19">
        <v>4489000</v>
      </c>
      <c r="J13" s="32">
        <f>3863350+325609</f>
        <v>4188959</v>
      </c>
      <c r="K13" s="16" t="s">
        <v>70</v>
      </c>
      <c r="L13" s="34"/>
    </row>
    <row r="14" spans="1:11" ht="76.5">
      <c r="A14" s="54"/>
      <c r="B14" s="13">
        <v>3</v>
      </c>
      <c r="C14" s="3" t="s">
        <v>66</v>
      </c>
      <c r="D14" s="3" t="s">
        <v>73</v>
      </c>
      <c r="E14" s="19">
        <v>12500000</v>
      </c>
      <c r="F14" s="20" t="s">
        <v>74</v>
      </c>
      <c r="G14" s="16" t="s">
        <v>75</v>
      </c>
      <c r="H14" s="16" t="s">
        <v>75</v>
      </c>
      <c r="I14" s="16" t="s">
        <v>76</v>
      </c>
      <c r="J14" s="31">
        <v>273719</v>
      </c>
      <c r="K14" s="16" t="s">
        <v>77</v>
      </c>
    </row>
    <row r="15" spans="1:11" ht="76.5">
      <c r="A15" s="54"/>
      <c r="B15" s="13">
        <v>4</v>
      </c>
      <c r="C15" s="3" t="s">
        <v>66</v>
      </c>
      <c r="D15" s="3" t="s">
        <v>78</v>
      </c>
      <c r="E15" s="19">
        <v>12500000</v>
      </c>
      <c r="F15" s="20" t="s">
        <v>74</v>
      </c>
      <c r="G15" s="16" t="s">
        <v>75</v>
      </c>
      <c r="H15" s="16" t="s">
        <v>75</v>
      </c>
      <c r="I15" s="16" t="s">
        <v>76</v>
      </c>
      <c r="J15" s="31">
        <v>581700</v>
      </c>
      <c r="K15" s="16" t="s">
        <v>77</v>
      </c>
    </row>
    <row r="16" spans="1:11" ht="76.5">
      <c r="A16" s="54"/>
      <c r="B16" s="13">
        <v>5</v>
      </c>
      <c r="C16" s="3" t="s">
        <v>66</v>
      </c>
      <c r="D16" s="3" t="s">
        <v>79</v>
      </c>
      <c r="E16" s="19">
        <v>12500000</v>
      </c>
      <c r="F16" s="20" t="s">
        <v>74</v>
      </c>
      <c r="G16" s="16" t="s">
        <v>75</v>
      </c>
      <c r="H16" s="16" t="s">
        <v>75</v>
      </c>
      <c r="I16" s="16" t="s">
        <v>76</v>
      </c>
      <c r="J16" s="32">
        <v>258882</v>
      </c>
      <c r="K16" s="16" t="s">
        <v>77</v>
      </c>
    </row>
    <row r="17" spans="1:11" ht="76.5">
      <c r="A17" s="55"/>
      <c r="B17" s="13">
        <v>6</v>
      </c>
      <c r="C17" s="3" t="s">
        <v>66</v>
      </c>
      <c r="D17" s="3" t="s">
        <v>80</v>
      </c>
      <c r="E17" s="19">
        <v>12500000</v>
      </c>
      <c r="F17" s="20" t="s">
        <v>74</v>
      </c>
      <c r="G17" s="16" t="s">
        <v>75</v>
      </c>
      <c r="H17" s="16" t="s">
        <v>75</v>
      </c>
      <c r="I17" s="16" t="s">
        <v>76</v>
      </c>
      <c r="J17" s="32">
        <v>261054</v>
      </c>
      <c r="K17" s="16" t="s">
        <v>77</v>
      </c>
    </row>
    <row r="18" spans="1:15" ht="63.75">
      <c r="A18" s="53" t="s">
        <v>35</v>
      </c>
      <c r="B18" s="13" t="s">
        <v>9</v>
      </c>
      <c r="C18" s="3" t="s">
        <v>66</v>
      </c>
      <c r="D18" s="3" t="s">
        <v>67</v>
      </c>
      <c r="E18" s="17">
        <v>2918266.4</v>
      </c>
      <c r="F18" s="20" t="s">
        <v>81</v>
      </c>
      <c r="G18" s="3" t="s">
        <v>69</v>
      </c>
      <c r="H18" s="18">
        <v>201311983</v>
      </c>
      <c r="I18" s="17">
        <v>2918266.4</v>
      </c>
      <c r="J18" s="32">
        <f>I18</f>
        <v>2918266.4</v>
      </c>
      <c r="K18" s="16" t="s">
        <v>70</v>
      </c>
      <c r="M18" s="33"/>
      <c r="N18" s="33"/>
      <c r="O18" s="33"/>
    </row>
    <row r="19" spans="1:12" ht="63.75">
      <c r="A19" s="54"/>
      <c r="B19" s="13" t="s">
        <v>10</v>
      </c>
      <c r="C19" s="3" t="s">
        <v>66</v>
      </c>
      <c r="D19" s="3" t="s">
        <v>71</v>
      </c>
      <c r="E19" s="19">
        <v>4489000</v>
      </c>
      <c r="F19" s="20" t="s">
        <v>81</v>
      </c>
      <c r="G19" s="3" t="s">
        <v>72</v>
      </c>
      <c r="H19" s="18">
        <v>202318008</v>
      </c>
      <c r="I19" s="19">
        <v>4489000</v>
      </c>
      <c r="J19" s="32">
        <f>3863350+325609</f>
        <v>4188959</v>
      </c>
      <c r="K19" s="16" t="s">
        <v>70</v>
      </c>
      <c r="L19" s="34"/>
    </row>
    <row r="20" spans="1:11" ht="76.5">
      <c r="A20" s="54"/>
      <c r="B20" s="13">
        <v>3</v>
      </c>
      <c r="C20" s="3" t="s">
        <v>66</v>
      </c>
      <c r="D20" s="3" t="s">
        <v>84</v>
      </c>
      <c r="E20" s="19">
        <v>750000</v>
      </c>
      <c r="F20" s="20" t="s">
        <v>74</v>
      </c>
      <c r="G20" s="16" t="s">
        <v>75</v>
      </c>
      <c r="H20" s="16" t="s">
        <v>75</v>
      </c>
      <c r="I20" s="16" t="s">
        <v>76</v>
      </c>
      <c r="J20" s="32">
        <v>593.6370000000001</v>
      </c>
      <c r="K20" s="16" t="s">
        <v>77</v>
      </c>
    </row>
    <row r="21" spans="1:11" ht="76.5">
      <c r="A21" s="54"/>
      <c r="B21" s="13">
        <v>4</v>
      </c>
      <c r="C21" s="3" t="s">
        <v>66</v>
      </c>
      <c r="D21" s="3" t="s">
        <v>85</v>
      </c>
      <c r="E21" s="19">
        <v>750000</v>
      </c>
      <c r="F21" s="20" t="s">
        <v>74</v>
      </c>
      <c r="G21" s="16" t="s">
        <v>75</v>
      </c>
      <c r="H21" s="16" t="s">
        <v>75</v>
      </c>
      <c r="I21" s="16" t="s">
        <v>76</v>
      </c>
      <c r="J21" s="32">
        <v>606.543107</v>
      </c>
      <c r="K21" s="16" t="s">
        <v>77</v>
      </c>
    </row>
    <row r="22" spans="1:11" ht="76.5">
      <c r="A22" s="54"/>
      <c r="B22" s="13">
        <v>5</v>
      </c>
      <c r="C22" s="3" t="s">
        <v>66</v>
      </c>
      <c r="D22" s="3" t="s">
        <v>86</v>
      </c>
      <c r="E22" s="19">
        <v>750000</v>
      </c>
      <c r="F22" s="20" t="s">
        <v>74</v>
      </c>
      <c r="G22" s="16" t="s">
        <v>75</v>
      </c>
      <c r="H22" s="16" t="s">
        <v>75</v>
      </c>
      <c r="I22" s="16" t="s">
        <v>76</v>
      </c>
      <c r="J22" s="32">
        <v>567.453981</v>
      </c>
      <c r="K22" s="16" t="s">
        <v>77</v>
      </c>
    </row>
    <row r="23" spans="1:11" ht="76.5">
      <c r="A23" s="55"/>
      <c r="B23" s="13">
        <v>6</v>
      </c>
      <c r="C23" s="3" t="s">
        <v>66</v>
      </c>
      <c r="D23" s="3" t="s">
        <v>87</v>
      </c>
      <c r="E23" s="19">
        <v>750000</v>
      </c>
      <c r="F23" s="20" t="s">
        <v>74</v>
      </c>
      <c r="G23" s="16" t="s">
        <v>75</v>
      </c>
      <c r="H23" s="16" t="s">
        <v>75</v>
      </c>
      <c r="I23" s="16" t="s">
        <v>76</v>
      </c>
      <c r="J23" s="32">
        <v>253.554</v>
      </c>
      <c r="K23" s="16" t="s">
        <v>77</v>
      </c>
    </row>
    <row r="26" spans="1:11" ht="46.5" customHeight="1">
      <c r="A26" s="47" t="s">
        <v>26</v>
      </c>
      <c r="B26" s="47"/>
      <c r="C26" s="47"/>
      <c r="D26" s="47"/>
      <c r="E26" s="47"/>
      <c r="F26" s="47"/>
      <c r="G26" s="47"/>
      <c r="H26" s="47"/>
      <c r="I26" s="47"/>
      <c r="J26" s="47"/>
      <c r="K26" s="47"/>
    </row>
    <row r="27" spans="1:11" ht="17.25" customHeight="1">
      <c r="A27" s="48" t="s">
        <v>88</v>
      </c>
      <c r="B27" s="48"/>
      <c r="C27" s="48"/>
      <c r="D27" s="48"/>
      <c r="E27" s="48"/>
      <c r="F27" s="48"/>
      <c r="G27" s="48"/>
      <c r="H27" s="48"/>
      <c r="I27" s="48"/>
      <c r="J27" s="48"/>
      <c r="K27" s="48"/>
    </row>
    <row r="28" spans="1:11" ht="15">
      <c r="A28" s="48"/>
      <c r="B28" s="48"/>
      <c r="C28" s="48"/>
      <c r="D28" s="48"/>
      <c r="E28" s="48"/>
      <c r="F28" s="48"/>
      <c r="G28" s="48"/>
      <c r="H28" s="48"/>
      <c r="I28" s="48"/>
      <c r="J28" s="48"/>
      <c r="K28" s="48"/>
    </row>
  </sheetData>
  <sheetProtection/>
  <mergeCells count="17">
    <mergeCell ref="J3:K3"/>
    <mergeCell ref="K4:K5"/>
    <mergeCell ref="A2:K2"/>
    <mergeCell ref="I4:I5"/>
    <mergeCell ref="J4:J5"/>
    <mergeCell ref="A4:A5"/>
    <mergeCell ref="B4:B5"/>
    <mergeCell ref="C4:C5"/>
    <mergeCell ref="D4:D5"/>
    <mergeCell ref="E4:E5"/>
    <mergeCell ref="A26:K26"/>
    <mergeCell ref="A27:K28"/>
    <mergeCell ref="F4:F5"/>
    <mergeCell ref="G4:H4"/>
    <mergeCell ref="A12:A17"/>
    <mergeCell ref="A6:A11"/>
    <mergeCell ref="A18:A23"/>
  </mergeCells>
  <printOptions horizontalCentered="1"/>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I20"/>
  <sheetViews>
    <sheetView zoomScalePageLayoutView="0" workbookViewId="0" topLeftCell="A1">
      <selection activeCell="A18" sqref="A18:IV18"/>
    </sheetView>
  </sheetViews>
  <sheetFormatPr defaultColWidth="9.00390625" defaultRowHeight="15"/>
  <cols>
    <col min="1" max="1" width="8.57421875" style="9" customWidth="1"/>
    <col min="2" max="2" width="4.00390625" style="9" customWidth="1"/>
    <col min="3" max="3" width="15.7109375" style="9" bestFit="1" customWidth="1"/>
    <col min="4" max="4" width="35.8515625" style="9" customWidth="1"/>
    <col min="5" max="5" width="13.8515625" style="9" customWidth="1"/>
    <col min="6" max="6" width="19.140625" style="9" customWidth="1"/>
    <col min="7" max="7" width="16.421875" style="9" customWidth="1"/>
    <col min="8" max="8" width="15.421875" style="9" customWidth="1"/>
    <col min="9" max="9" width="14.421875" style="9" customWidth="1"/>
    <col min="10" max="16384" width="9.00390625" style="9" customWidth="1"/>
  </cols>
  <sheetData>
    <row r="1" spans="1:9" ht="36" customHeight="1">
      <c r="A1" s="72" t="s">
        <v>90</v>
      </c>
      <c r="B1" s="72"/>
      <c r="C1" s="72"/>
      <c r="D1" s="72"/>
      <c r="E1" s="72"/>
      <c r="F1" s="72"/>
      <c r="G1" s="72"/>
      <c r="H1" s="72"/>
      <c r="I1" s="72"/>
    </row>
    <row r="2" spans="1:9" ht="50.25" customHeight="1">
      <c r="A2" s="72" t="s">
        <v>91</v>
      </c>
      <c r="B2" s="72"/>
      <c r="C2" s="72"/>
      <c r="D2" s="72"/>
      <c r="E2" s="72"/>
      <c r="F2" s="72"/>
      <c r="G2" s="72"/>
      <c r="H2" s="72"/>
      <c r="I2" s="72"/>
    </row>
    <row r="3" spans="1:9" ht="36" customHeight="1">
      <c r="A3" s="73" t="s">
        <v>64</v>
      </c>
      <c r="B3" s="73"/>
      <c r="C3" s="73"/>
      <c r="D3" s="73"/>
      <c r="E3" s="73"/>
      <c r="F3" s="73"/>
      <c r="G3" s="73"/>
      <c r="H3" s="73"/>
      <c r="I3" s="73"/>
    </row>
    <row r="4" spans="1:9" ht="36" customHeight="1">
      <c r="A4" s="73" t="s">
        <v>65</v>
      </c>
      <c r="B4" s="73"/>
      <c r="C4" s="73"/>
      <c r="D4" s="73"/>
      <c r="E4" s="73"/>
      <c r="F4" s="73"/>
      <c r="G4" s="73"/>
      <c r="H4" s="73"/>
      <c r="I4" s="73"/>
    </row>
    <row r="6" spans="1:9" ht="23.25" customHeight="1">
      <c r="A6" s="64" t="s">
        <v>17</v>
      </c>
      <c r="B6" s="62" t="s">
        <v>0</v>
      </c>
      <c r="C6" s="64" t="s">
        <v>17</v>
      </c>
      <c r="D6" s="64" t="s">
        <v>24</v>
      </c>
      <c r="E6" s="64" t="s">
        <v>19</v>
      </c>
      <c r="F6" s="64" t="s">
        <v>20</v>
      </c>
      <c r="G6" s="69" t="s">
        <v>21</v>
      </c>
      <c r="H6" s="69"/>
      <c r="I6" s="70" t="s">
        <v>25</v>
      </c>
    </row>
    <row r="7" spans="1:9" ht="45.75" customHeight="1">
      <c r="A7" s="64"/>
      <c r="B7" s="63"/>
      <c r="C7" s="64"/>
      <c r="D7" s="64"/>
      <c r="E7" s="64"/>
      <c r="F7" s="64"/>
      <c r="G7" s="37" t="s">
        <v>22</v>
      </c>
      <c r="H7" s="37" t="s">
        <v>23</v>
      </c>
      <c r="I7" s="71"/>
    </row>
    <row r="8" spans="1:9" ht="15">
      <c r="A8" s="9" t="s">
        <v>18</v>
      </c>
      <c r="B8" s="23">
        <v>1</v>
      </c>
      <c r="C8" s="10">
        <v>2023</v>
      </c>
      <c r="D8" s="10"/>
      <c r="E8" s="10"/>
      <c r="F8" s="10"/>
      <c r="G8" s="10"/>
      <c r="H8" s="10"/>
      <c r="I8" s="12"/>
    </row>
    <row r="9" spans="1:9" ht="15">
      <c r="A9" s="24" t="s">
        <v>27</v>
      </c>
      <c r="B9" s="10">
        <v>1</v>
      </c>
      <c r="C9" s="10">
        <v>2023</v>
      </c>
      <c r="D9" s="10"/>
      <c r="E9" s="10"/>
      <c r="F9" s="10"/>
      <c r="G9" s="10"/>
      <c r="H9" s="10"/>
      <c r="I9" s="12"/>
    </row>
    <row r="10" spans="1:9" ht="90">
      <c r="A10" s="65" t="s">
        <v>35</v>
      </c>
      <c r="B10" s="10">
        <v>1</v>
      </c>
      <c r="C10" s="10">
        <v>2023</v>
      </c>
      <c r="D10" s="10" t="s">
        <v>92</v>
      </c>
      <c r="E10" s="10" t="s">
        <v>93</v>
      </c>
      <c r="F10" s="10" t="s">
        <v>94</v>
      </c>
      <c r="G10" s="10" t="s">
        <v>95</v>
      </c>
      <c r="H10" s="10">
        <v>309365496</v>
      </c>
      <c r="I10" s="12">
        <v>857815799</v>
      </c>
    </row>
    <row r="11" spans="1:9" ht="30">
      <c r="A11" s="66"/>
      <c r="B11" s="10">
        <v>2</v>
      </c>
      <c r="C11" s="10">
        <v>2023</v>
      </c>
      <c r="D11" s="10" t="s">
        <v>96</v>
      </c>
      <c r="E11" s="10" t="s">
        <v>93</v>
      </c>
      <c r="F11" s="10" t="s">
        <v>94</v>
      </c>
      <c r="G11" s="10" t="s">
        <v>97</v>
      </c>
      <c r="H11" s="10">
        <v>307253004</v>
      </c>
      <c r="I11" s="12">
        <v>319200000</v>
      </c>
    </row>
    <row r="12" spans="1:9" ht="105">
      <c r="A12" s="66"/>
      <c r="B12" s="10">
        <v>3</v>
      </c>
      <c r="C12" s="10">
        <v>2023</v>
      </c>
      <c r="D12" s="10" t="s">
        <v>98</v>
      </c>
      <c r="E12" s="10" t="s">
        <v>93</v>
      </c>
      <c r="F12" s="10" t="s">
        <v>94</v>
      </c>
      <c r="G12" s="10" t="s">
        <v>99</v>
      </c>
      <c r="H12" s="10">
        <v>304413566</v>
      </c>
      <c r="I12" s="12">
        <v>290000000</v>
      </c>
    </row>
    <row r="13" spans="1:9" ht="45">
      <c r="A13" s="66"/>
      <c r="B13" s="10">
        <v>4</v>
      </c>
      <c r="C13" s="10">
        <v>2023</v>
      </c>
      <c r="D13" s="10" t="s">
        <v>100</v>
      </c>
      <c r="E13" s="10" t="s">
        <v>93</v>
      </c>
      <c r="F13" s="10" t="s">
        <v>94</v>
      </c>
      <c r="G13" s="10" t="s">
        <v>101</v>
      </c>
      <c r="H13" s="10">
        <v>203085346</v>
      </c>
      <c r="I13" s="12">
        <v>412026396</v>
      </c>
    </row>
    <row r="14" spans="1:9" ht="45">
      <c r="A14" s="66"/>
      <c r="B14" s="10">
        <v>5</v>
      </c>
      <c r="C14" s="10">
        <v>2023</v>
      </c>
      <c r="D14" s="10" t="s">
        <v>102</v>
      </c>
      <c r="E14" s="10" t="s">
        <v>93</v>
      </c>
      <c r="F14" s="10" t="s">
        <v>94</v>
      </c>
      <c r="G14" s="10" t="s">
        <v>103</v>
      </c>
      <c r="H14" s="10">
        <v>305825654</v>
      </c>
      <c r="I14" s="12">
        <v>537040000</v>
      </c>
    </row>
    <row r="15" spans="1:9" ht="90">
      <c r="A15" s="66"/>
      <c r="B15" s="10">
        <v>6</v>
      </c>
      <c r="C15" s="10">
        <v>2023</v>
      </c>
      <c r="D15" s="10" t="s">
        <v>104</v>
      </c>
      <c r="E15" s="10" t="s">
        <v>93</v>
      </c>
      <c r="F15" s="10" t="s">
        <v>94</v>
      </c>
      <c r="G15" s="10" t="s">
        <v>105</v>
      </c>
      <c r="H15" s="10">
        <v>302491418</v>
      </c>
      <c r="I15" s="12">
        <v>1565000000</v>
      </c>
    </row>
    <row r="16" spans="1:9" ht="105">
      <c r="A16" s="66"/>
      <c r="B16" s="10">
        <v>7</v>
      </c>
      <c r="C16" s="10">
        <v>2023</v>
      </c>
      <c r="D16" s="10" t="s">
        <v>106</v>
      </c>
      <c r="E16" s="10" t="s">
        <v>93</v>
      </c>
      <c r="F16" s="10" t="s">
        <v>94</v>
      </c>
      <c r="G16" s="10" t="s">
        <v>107</v>
      </c>
      <c r="H16" s="10">
        <v>305143356</v>
      </c>
      <c r="I16" s="12">
        <v>672255990</v>
      </c>
    </row>
    <row r="17" spans="1:9" ht="75">
      <c r="A17" s="67"/>
      <c r="B17" s="10">
        <v>8</v>
      </c>
      <c r="C17" s="10">
        <v>2023</v>
      </c>
      <c r="D17" s="10" t="s">
        <v>108</v>
      </c>
      <c r="E17" s="10" t="s">
        <v>93</v>
      </c>
      <c r="F17" s="10" t="s">
        <v>94</v>
      </c>
      <c r="G17" s="10" t="s">
        <v>107</v>
      </c>
      <c r="H17" s="10">
        <v>305143356</v>
      </c>
      <c r="I17" s="12">
        <v>1859200000</v>
      </c>
    </row>
    <row r="18" spans="1:9" ht="15" hidden="1">
      <c r="A18" s="24" t="s">
        <v>36</v>
      </c>
      <c r="B18" s="10">
        <v>1</v>
      </c>
      <c r="C18" s="10">
        <v>2023</v>
      </c>
      <c r="D18" s="10"/>
      <c r="E18" s="10"/>
      <c r="F18" s="10"/>
      <c r="G18" s="10"/>
      <c r="H18" s="10"/>
      <c r="I18" s="12"/>
    </row>
    <row r="20" spans="1:9" ht="30" customHeight="1">
      <c r="A20" s="68" t="s">
        <v>26</v>
      </c>
      <c r="B20" s="68"/>
      <c r="C20" s="68"/>
      <c r="D20" s="68"/>
      <c r="E20" s="68"/>
      <c r="F20" s="68"/>
      <c r="G20" s="68"/>
      <c r="H20" s="68"/>
      <c r="I20" s="68"/>
    </row>
  </sheetData>
  <sheetProtection/>
  <mergeCells count="14">
    <mergeCell ref="A1:I1"/>
    <mergeCell ref="A2:I2"/>
    <mergeCell ref="A3:I3"/>
    <mergeCell ref="A4:I4"/>
    <mergeCell ref="A6:A7"/>
    <mergeCell ref="B6:B7"/>
    <mergeCell ref="C6:C7"/>
    <mergeCell ref="D6:D7"/>
    <mergeCell ref="A10:A17"/>
    <mergeCell ref="A20:I20"/>
    <mergeCell ref="E6:E7"/>
    <mergeCell ref="F6:F7"/>
    <mergeCell ref="G6:H6"/>
    <mergeCell ref="I6: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4" tint="0.5999900102615356"/>
  </sheetPr>
  <dimension ref="A1:L46"/>
  <sheetViews>
    <sheetView tabSelected="1" zoomScale="130" zoomScaleNormal="130" zoomScalePageLayoutView="0" workbookViewId="0" topLeftCell="A1">
      <selection activeCell="D6" sqref="D6"/>
    </sheetView>
  </sheetViews>
  <sheetFormatPr defaultColWidth="9.140625" defaultRowHeight="15"/>
  <cols>
    <col min="1" max="1" width="9.7109375" style="4" customWidth="1"/>
    <col min="2" max="2" width="4.28125" style="4" bestFit="1" customWidth="1"/>
    <col min="3" max="3" width="19.421875" style="4" customWidth="1"/>
    <col min="4" max="4" width="9.8515625" style="4" customWidth="1"/>
    <col min="5" max="5" width="11.421875" style="4" customWidth="1"/>
    <col min="6" max="6" width="14.421875" style="4" customWidth="1"/>
    <col min="7" max="7" width="15.57421875" style="4" customWidth="1"/>
    <col min="8" max="8" width="14.28125" style="4" bestFit="1" customWidth="1"/>
    <col min="9" max="9" width="14.421875" style="4" customWidth="1"/>
    <col min="10" max="10" width="15.00390625" style="4" customWidth="1"/>
    <col min="11" max="11" width="23.140625" style="4" customWidth="1"/>
    <col min="12" max="12" width="18.421875" style="22" customWidth="1"/>
    <col min="13" max="16384" width="9.140625" style="4" customWidth="1"/>
  </cols>
  <sheetData>
    <row r="1" spans="1:12" ht="43.5" customHeight="1">
      <c r="A1" s="77" t="s">
        <v>109</v>
      </c>
      <c r="B1" s="77"/>
      <c r="C1" s="77"/>
      <c r="D1" s="77"/>
      <c r="E1" s="77"/>
      <c r="F1" s="77"/>
      <c r="G1" s="77"/>
      <c r="H1" s="77"/>
      <c r="I1" s="77"/>
      <c r="J1" s="77"/>
      <c r="K1" s="77"/>
      <c r="L1" s="77"/>
    </row>
    <row r="2" spans="1:12" ht="21.75" customHeight="1">
      <c r="A2" s="49" t="s">
        <v>17</v>
      </c>
      <c r="B2" s="49" t="s">
        <v>0</v>
      </c>
      <c r="C2" s="44" t="s">
        <v>38</v>
      </c>
      <c r="D2" s="44" t="s">
        <v>39</v>
      </c>
      <c r="E2" s="44" t="s">
        <v>40</v>
      </c>
      <c r="F2" s="44" t="s">
        <v>30</v>
      </c>
      <c r="G2" s="44" t="s">
        <v>41</v>
      </c>
      <c r="H2" s="44"/>
      <c r="I2" s="49" t="s">
        <v>42</v>
      </c>
      <c r="J2" s="49" t="s">
        <v>43</v>
      </c>
      <c r="K2" s="44" t="s">
        <v>44</v>
      </c>
      <c r="L2" s="44" t="s">
        <v>45</v>
      </c>
    </row>
    <row r="3" spans="1:12" ht="110.25">
      <c r="A3" s="50"/>
      <c r="B3" s="50"/>
      <c r="C3" s="44"/>
      <c r="D3" s="44"/>
      <c r="E3" s="44"/>
      <c r="F3" s="44"/>
      <c r="G3" s="35" t="s">
        <v>46</v>
      </c>
      <c r="H3" s="35" t="s">
        <v>47</v>
      </c>
      <c r="I3" s="50"/>
      <c r="J3" s="50"/>
      <c r="K3" s="44"/>
      <c r="L3" s="44"/>
    </row>
    <row r="4" spans="1:12" ht="15.75">
      <c r="A4" s="53" t="s">
        <v>18</v>
      </c>
      <c r="B4" s="30" t="s">
        <v>48</v>
      </c>
      <c r="C4" s="14" t="s">
        <v>53</v>
      </c>
      <c r="D4" s="35"/>
      <c r="E4" s="35"/>
      <c r="F4" s="35"/>
      <c r="G4" s="35"/>
      <c r="H4" s="35"/>
      <c r="I4" s="36"/>
      <c r="J4" s="36"/>
      <c r="K4" s="35"/>
      <c r="L4" s="35"/>
    </row>
    <row r="5" spans="1:12" ht="63">
      <c r="A5" s="54"/>
      <c r="B5" s="16">
        <v>1</v>
      </c>
      <c r="C5" s="25" t="s">
        <v>55</v>
      </c>
      <c r="D5" s="16">
        <v>2023</v>
      </c>
      <c r="E5" s="16">
        <v>1</v>
      </c>
      <c r="F5" s="16" t="s">
        <v>50</v>
      </c>
      <c r="G5" s="26">
        <v>10639869.4</v>
      </c>
      <c r="H5" s="26">
        <v>0</v>
      </c>
      <c r="I5" s="26">
        <v>0</v>
      </c>
      <c r="J5" s="26">
        <v>0</v>
      </c>
      <c r="K5" s="26">
        <v>0</v>
      </c>
      <c r="L5" s="3" t="s">
        <v>51</v>
      </c>
    </row>
    <row r="6" spans="1:12" ht="63">
      <c r="A6" s="54"/>
      <c r="B6" s="16">
        <v>2</v>
      </c>
      <c r="C6" s="25" t="s">
        <v>54</v>
      </c>
      <c r="D6" s="16">
        <v>2023</v>
      </c>
      <c r="E6" s="16">
        <v>1</v>
      </c>
      <c r="F6" s="16" t="s">
        <v>50</v>
      </c>
      <c r="G6" s="27">
        <v>4091375.55</v>
      </c>
      <c r="H6" s="26">
        <v>0</v>
      </c>
      <c r="I6" s="26">
        <v>0</v>
      </c>
      <c r="J6" s="26">
        <v>0</v>
      </c>
      <c r="K6" s="26">
        <v>0</v>
      </c>
      <c r="L6" s="3" t="s">
        <v>51</v>
      </c>
    </row>
    <row r="7" spans="1:12" ht="51">
      <c r="A7" s="54"/>
      <c r="B7" s="16">
        <v>3</v>
      </c>
      <c r="C7" s="25" t="s">
        <v>61</v>
      </c>
      <c r="D7" s="16">
        <v>2023</v>
      </c>
      <c r="E7" s="16">
        <v>1</v>
      </c>
      <c r="F7" s="16" t="s">
        <v>50</v>
      </c>
      <c r="G7" s="27">
        <v>1808957.5</v>
      </c>
      <c r="H7" s="26">
        <v>0</v>
      </c>
      <c r="I7" s="26">
        <v>0</v>
      </c>
      <c r="J7" s="26">
        <v>0</v>
      </c>
      <c r="K7" s="26">
        <v>0</v>
      </c>
      <c r="L7" s="3" t="s">
        <v>51</v>
      </c>
    </row>
    <row r="8" spans="1:12" ht="78.75">
      <c r="A8" s="54"/>
      <c r="B8" s="16">
        <v>4</v>
      </c>
      <c r="C8" s="25" t="s">
        <v>62</v>
      </c>
      <c r="D8" s="16">
        <v>2023</v>
      </c>
      <c r="E8" s="16">
        <v>1</v>
      </c>
      <c r="F8" s="16" t="s">
        <v>50</v>
      </c>
      <c r="G8" s="27">
        <v>4493654.175</v>
      </c>
      <c r="H8" s="26">
        <v>0</v>
      </c>
      <c r="I8" s="26">
        <v>0</v>
      </c>
      <c r="J8" s="26">
        <v>0</v>
      </c>
      <c r="K8" s="26">
        <v>0</v>
      </c>
      <c r="L8" s="3" t="s">
        <v>51</v>
      </c>
    </row>
    <row r="9" spans="1:12" ht="63">
      <c r="A9" s="54"/>
      <c r="B9" s="16">
        <v>5</v>
      </c>
      <c r="C9" s="25" t="s">
        <v>56</v>
      </c>
      <c r="D9" s="16">
        <v>2023</v>
      </c>
      <c r="E9" s="16">
        <v>1</v>
      </c>
      <c r="F9" s="16" t="s">
        <v>50</v>
      </c>
      <c r="G9" s="27">
        <v>13966143.33</v>
      </c>
      <c r="H9" s="26">
        <v>0</v>
      </c>
      <c r="I9" s="26">
        <v>0</v>
      </c>
      <c r="J9" s="26">
        <v>0</v>
      </c>
      <c r="K9" s="26">
        <v>0</v>
      </c>
      <c r="L9" s="3" t="s">
        <v>51</v>
      </c>
    </row>
    <row r="10" spans="1:12" ht="15.75" customHeight="1">
      <c r="A10" s="55"/>
      <c r="B10" s="30" t="s">
        <v>52</v>
      </c>
      <c r="C10" s="21" t="s">
        <v>49</v>
      </c>
      <c r="D10" s="3"/>
      <c r="E10" s="3"/>
      <c r="F10" s="3"/>
      <c r="G10" s="15"/>
      <c r="H10" s="15"/>
      <c r="I10" s="15"/>
      <c r="J10" s="15"/>
      <c r="K10" s="15"/>
      <c r="L10" s="3"/>
    </row>
    <row r="11" spans="1:12" ht="15.75">
      <c r="A11" s="53" t="s">
        <v>27</v>
      </c>
      <c r="B11" s="30" t="s">
        <v>48</v>
      </c>
      <c r="C11" s="14" t="s">
        <v>53</v>
      </c>
      <c r="D11" s="35"/>
      <c r="E11" s="35"/>
      <c r="F11" s="35"/>
      <c r="G11" s="35"/>
      <c r="H11" s="35"/>
      <c r="I11" s="36"/>
      <c r="J11" s="36"/>
      <c r="K11" s="35"/>
      <c r="L11" s="35"/>
    </row>
    <row r="12" spans="1:12" ht="76.5">
      <c r="A12" s="54"/>
      <c r="B12" s="16">
        <v>1</v>
      </c>
      <c r="C12" s="25" t="s">
        <v>55</v>
      </c>
      <c r="D12" s="16">
        <v>2023</v>
      </c>
      <c r="E12" s="16">
        <v>1</v>
      </c>
      <c r="F12" s="16" t="s">
        <v>50</v>
      </c>
      <c r="G12" s="26">
        <v>10639869.4</v>
      </c>
      <c r="H12" s="26">
        <v>0</v>
      </c>
      <c r="I12" s="26">
        <v>0</v>
      </c>
      <c r="J12" s="26">
        <v>212290.120041</v>
      </c>
      <c r="K12" s="26">
        <f>J12*100/G12</f>
        <v>1.9952323854745808</v>
      </c>
      <c r="L12" s="3" t="s">
        <v>82</v>
      </c>
    </row>
    <row r="13" spans="1:12" ht="76.5">
      <c r="A13" s="54"/>
      <c r="B13" s="16">
        <v>2</v>
      </c>
      <c r="C13" s="25" t="s">
        <v>54</v>
      </c>
      <c r="D13" s="16">
        <v>2023</v>
      </c>
      <c r="E13" s="16">
        <v>1</v>
      </c>
      <c r="F13" s="16" t="s">
        <v>50</v>
      </c>
      <c r="G13" s="27">
        <v>4091375.55</v>
      </c>
      <c r="H13" s="26">
        <v>0</v>
      </c>
      <c r="I13" s="26">
        <v>0</v>
      </c>
      <c r="J13" s="26">
        <v>0</v>
      </c>
      <c r="K13" s="26">
        <f>J13*100/G13</f>
        <v>0</v>
      </c>
      <c r="L13" s="3" t="s">
        <v>82</v>
      </c>
    </row>
    <row r="14" spans="1:12" ht="76.5">
      <c r="A14" s="54"/>
      <c r="B14" s="16">
        <v>3</v>
      </c>
      <c r="C14" s="25" t="s">
        <v>61</v>
      </c>
      <c r="D14" s="16">
        <v>2023</v>
      </c>
      <c r="E14" s="16">
        <v>1</v>
      </c>
      <c r="F14" s="16" t="s">
        <v>50</v>
      </c>
      <c r="G14" s="27">
        <v>1808957.5</v>
      </c>
      <c r="H14" s="26">
        <v>0</v>
      </c>
      <c r="I14" s="26">
        <v>0</v>
      </c>
      <c r="J14" s="26">
        <v>39251.6103</v>
      </c>
      <c r="K14" s="26">
        <f>J14*100/G14</f>
        <v>2.169847014095135</v>
      </c>
      <c r="L14" s="3" t="s">
        <v>82</v>
      </c>
    </row>
    <row r="15" spans="1:12" ht="78.75">
      <c r="A15" s="54"/>
      <c r="B15" s="16">
        <v>4</v>
      </c>
      <c r="C15" s="25" t="s">
        <v>62</v>
      </c>
      <c r="D15" s="16">
        <v>2023</v>
      </c>
      <c r="E15" s="16">
        <v>1</v>
      </c>
      <c r="F15" s="16" t="s">
        <v>50</v>
      </c>
      <c r="G15" s="27">
        <v>4493654.175</v>
      </c>
      <c r="H15" s="26">
        <v>0</v>
      </c>
      <c r="I15" s="26">
        <v>0</v>
      </c>
      <c r="J15" s="26">
        <v>95597.07351</v>
      </c>
      <c r="K15" s="26">
        <f>J15*100/G15</f>
        <v>2.1273794063157965</v>
      </c>
      <c r="L15" s="3" t="s">
        <v>82</v>
      </c>
    </row>
    <row r="16" spans="1:12" ht="76.5">
      <c r="A16" s="54"/>
      <c r="B16" s="16">
        <v>5</v>
      </c>
      <c r="C16" s="25" t="s">
        <v>56</v>
      </c>
      <c r="D16" s="16">
        <v>2023</v>
      </c>
      <c r="E16" s="16">
        <v>1</v>
      </c>
      <c r="F16" s="16" t="s">
        <v>50</v>
      </c>
      <c r="G16" s="27">
        <v>13966143.33</v>
      </c>
      <c r="H16" s="26">
        <v>0</v>
      </c>
      <c r="I16" s="26">
        <v>0</v>
      </c>
      <c r="J16" s="26">
        <v>191867.372878</v>
      </c>
      <c r="K16" s="26">
        <v>1.37</v>
      </c>
      <c r="L16" s="3" t="s">
        <v>82</v>
      </c>
    </row>
    <row r="17" spans="1:12" ht="47.25" hidden="1">
      <c r="A17" s="55"/>
      <c r="B17" s="30" t="s">
        <v>52</v>
      </c>
      <c r="C17" s="21" t="s">
        <v>49</v>
      </c>
      <c r="D17" s="3"/>
      <c r="E17" s="3"/>
      <c r="F17" s="3"/>
      <c r="G17" s="15"/>
      <c r="H17" s="15"/>
      <c r="I17" s="15"/>
      <c r="J17" s="15"/>
      <c r="K17" s="15"/>
      <c r="L17" s="3"/>
    </row>
    <row r="18" spans="1:12" ht="21.75" customHeight="1">
      <c r="A18" s="53" t="s">
        <v>35</v>
      </c>
      <c r="B18" s="30" t="s">
        <v>48</v>
      </c>
      <c r="C18" s="14" t="s">
        <v>53</v>
      </c>
      <c r="D18" s="35"/>
      <c r="E18" s="35"/>
      <c r="F18" s="35"/>
      <c r="G18" s="38">
        <f>G19+G20+G21+G22+G23</f>
        <v>30227463.53883</v>
      </c>
      <c r="H18" s="38">
        <f>H19+H20+H21+H22+H23</f>
        <v>28716090.361888498</v>
      </c>
      <c r="I18" s="38">
        <f>I19+I20+I21+I22+I23</f>
        <v>16979564.564374</v>
      </c>
      <c r="J18" s="38">
        <f>J19+J20+J21+J22+J23</f>
        <v>14543160.567079999</v>
      </c>
      <c r="K18" s="38">
        <f aca="true" t="shared" si="0" ref="K18:K23">I18*100/H18</f>
        <v>59.12909574525154</v>
      </c>
      <c r="L18" s="35"/>
    </row>
    <row r="19" spans="1:12" ht="76.5">
      <c r="A19" s="54"/>
      <c r="B19" s="16">
        <v>1</v>
      </c>
      <c r="C19" s="25" t="s">
        <v>55</v>
      </c>
      <c r="D19" s="16">
        <v>2023</v>
      </c>
      <c r="E19" s="16">
        <v>1</v>
      </c>
      <c r="F19" s="16" t="s">
        <v>50</v>
      </c>
      <c r="G19" s="26">
        <v>7900836.91515</v>
      </c>
      <c r="H19" s="26">
        <f>G19*0.95</f>
        <v>7505795.0693924995</v>
      </c>
      <c r="I19" s="26">
        <v>4617808.66754</v>
      </c>
      <c r="J19" s="26">
        <v>3457780.912</v>
      </c>
      <c r="K19" s="26">
        <f t="shared" si="0"/>
        <v>61.52324470422497</v>
      </c>
      <c r="L19" s="3" t="s">
        <v>82</v>
      </c>
    </row>
    <row r="20" spans="1:12" ht="76.5">
      <c r="A20" s="54"/>
      <c r="B20" s="16">
        <v>2</v>
      </c>
      <c r="C20" s="25" t="s">
        <v>54</v>
      </c>
      <c r="D20" s="16">
        <v>2023</v>
      </c>
      <c r="E20" s="16">
        <v>1</v>
      </c>
      <c r="F20" s="16" t="s">
        <v>50</v>
      </c>
      <c r="G20" s="27">
        <v>3984644.013</v>
      </c>
      <c r="H20" s="26">
        <f>G20*0.95</f>
        <v>3785411.81235</v>
      </c>
      <c r="I20" s="26">
        <v>597696.60195</v>
      </c>
      <c r="J20" s="26">
        <v>0</v>
      </c>
      <c r="K20" s="26">
        <f t="shared" si="0"/>
        <v>15.78947368421053</v>
      </c>
      <c r="L20" s="3" t="s">
        <v>82</v>
      </c>
    </row>
    <row r="21" spans="1:12" ht="76.5">
      <c r="A21" s="54"/>
      <c r="B21" s="16">
        <v>3</v>
      </c>
      <c r="C21" s="25" t="s">
        <v>61</v>
      </c>
      <c r="D21" s="16">
        <v>2023</v>
      </c>
      <c r="E21" s="16">
        <v>1</v>
      </c>
      <c r="F21" s="16" t="s">
        <v>50</v>
      </c>
      <c r="G21" s="27">
        <v>1355762.01408</v>
      </c>
      <c r="H21" s="26">
        <f>G21*0.95</f>
        <v>1287973.913376</v>
      </c>
      <c r="I21" s="26">
        <v>1287973.911904</v>
      </c>
      <c r="J21" s="27">
        <v>1355762.01408</v>
      </c>
      <c r="K21" s="26">
        <f t="shared" si="0"/>
        <v>99.99999988571197</v>
      </c>
      <c r="L21" s="3" t="s">
        <v>82</v>
      </c>
    </row>
    <row r="22" spans="1:12" ht="78.75">
      <c r="A22" s="54"/>
      <c r="B22" s="16">
        <v>4</v>
      </c>
      <c r="C22" s="25" t="s">
        <v>62</v>
      </c>
      <c r="D22" s="16">
        <v>2023</v>
      </c>
      <c r="E22" s="16">
        <v>1</v>
      </c>
      <c r="F22" s="16" t="s">
        <v>50</v>
      </c>
      <c r="G22" s="27">
        <v>3601097.8616</v>
      </c>
      <c r="H22" s="26">
        <f>G22*0.95</f>
        <v>3421042.9685199996</v>
      </c>
      <c r="I22" s="26">
        <v>2291072.73348</v>
      </c>
      <c r="J22" s="26">
        <v>1862682.115</v>
      </c>
      <c r="K22" s="26">
        <f t="shared" si="0"/>
        <v>66.97000752583813</v>
      </c>
      <c r="L22" s="3" t="s">
        <v>82</v>
      </c>
    </row>
    <row r="23" spans="1:12" ht="76.5">
      <c r="A23" s="54"/>
      <c r="B23" s="16">
        <v>5</v>
      </c>
      <c r="C23" s="25" t="s">
        <v>56</v>
      </c>
      <c r="D23" s="16">
        <v>2023</v>
      </c>
      <c r="E23" s="16">
        <v>1</v>
      </c>
      <c r="F23" s="16" t="s">
        <v>50</v>
      </c>
      <c r="G23" s="27">
        <v>13385122.735</v>
      </c>
      <c r="H23" s="26">
        <f>G23*0.95</f>
        <v>12715866.598249998</v>
      </c>
      <c r="I23" s="26">
        <v>8185012.6495</v>
      </c>
      <c r="J23" s="26">
        <v>7866935.526</v>
      </c>
      <c r="K23" s="26">
        <f t="shared" si="0"/>
        <v>64.36850045773876</v>
      </c>
      <c r="L23" s="3" t="s">
        <v>82</v>
      </c>
    </row>
    <row r="24" spans="1:12" ht="47.25">
      <c r="A24" s="55"/>
      <c r="B24" s="30" t="s">
        <v>52</v>
      </c>
      <c r="C24" s="21" t="s">
        <v>49</v>
      </c>
      <c r="D24" s="3"/>
      <c r="E24" s="3"/>
      <c r="F24" s="3"/>
      <c r="G24" s="15"/>
      <c r="H24" s="15"/>
      <c r="I24" s="15"/>
      <c r="J24" s="15"/>
      <c r="K24" s="15"/>
      <c r="L24" s="3"/>
    </row>
    <row r="25" spans="1:12" ht="15.75">
      <c r="A25" s="39"/>
      <c r="B25" s="40"/>
      <c r="C25" s="41"/>
      <c r="D25" s="42"/>
      <c r="E25" s="42"/>
      <c r="F25" s="42"/>
      <c r="G25" s="43"/>
      <c r="H25" s="43"/>
      <c r="I25" s="43"/>
      <c r="J25" s="43"/>
      <c r="K25" s="43"/>
      <c r="L25" s="42"/>
    </row>
    <row r="26" spans="1:12" ht="15.75">
      <c r="A26" s="39"/>
      <c r="B26" s="40"/>
      <c r="C26" s="41"/>
      <c r="D26" s="42"/>
      <c r="E26" s="42"/>
      <c r="F26" s="42"/>
      <c r="G26" s="43"/>
      <c r="H26" s="43"/>
      <c r="I26" s="43"/>
      <c r="J26" s="43"/>
      <c r="K26" s="43"/>
      <c r="L26" s="42"/>
    </row>
    <row r="27" spans="1:12" ht="15.75">
      <c r="A27" s="39"/>
      <c r="B27" s="40"/>
      <c r="C27" s="41"/>
      <c r="D27" s="42"/>
      <c r="E27" s="42"/>
      <c r="F27" s="42"/>
      <c r="G27" s="43"/>
      <c r="H27" s="43"/>
      <c r="I27" s="43"/>
      <c r="J27" s="43"/>
      <c r="K27" s="43"/>
      <c r="L27" s="42"/>
    </row>
    <row r="28" spans="1:12" ht="15.75">
      <c r="A28" s="39"/>
      <c r="B28" s="40"/>
      <c r="C28" s="41"/>
      <c r="D28" s="42"/>
      <c r="E28" s="42"/>
      <c r="F28" s="42"/>
      <c r="G28" s="43"/>
      <c r="H28" s="43"/>
      <c r="I28" s="43"/>
      <c r="J28" s="43"/>
      <c r="K28" s="43"/>
      <c r="L28" s="42"/>
    </row>
    <row r="29" spans="1:12" ht="15.75">
      <c r="A29" s="39"/>
      <c r="B29" s="40"/>
      <c r="C29" s="41"/>
      <c r="D29" s="42"/>
      <c r="E29" s="42"/>
      <c r="F29" s="42"/>
      <c r="G29" s="43"/>
      <c r="H29" s="43"/>
      <c r="I29" s="43"/>
      <c r="J29" s="43"/>
      <c r="K29" s="43"/>
      <c r="L29" s="42"/>
    </row>
    <row r="30" spans="1:12" ht="15.75">
      <c r="A30" s="39"/>
      <c r="B30" s="40"/>
      <c r="C30" s="41"/>
      <c r="D30" s="42"/>
      <c r="E30" s="42"/>
      <c r="F30" s="42"/>
      <c r="G30" s="43"/>
      <c r="H30" s="43"/>
      <c r="I30" s="43"/>
      <c r="J30" s="43"/>
      <c r="K30" s="43"/>
      <c r="L30" s="42"/>
    </row>
    <row r="31" spans="1:12" ht="15.75">
      <c r="A31" s="39"/>
      <c r="B31" s="40"/>
      <c r="C31" s="41"/>
      <c r="D31" s="42"/>
      <c r="E31" s="42"/>
      <c r="F31" s="42"/>
      <c r="G31" s="43"/>
      <c r="H31" s="43"/>
      <c r="I31" s="43"/>
      <c r="J31" s="43"/>
      <c r="K31" s="43"/>
      <c r="L31" s="42"/>
    </row>
    <row r="32" spans="1:12" ht="15.75">
      <c r="A32" s="39"/>
      <c r="B32" s="40"/>
      <c r="C32" s="41"/>
      <c r="D32" s="42"/>
      <c r="E32" s="42"/>
      <c r="F32" s="42"/>
      <c r="G32" s="43"/>
      <c r="H32" s="43"/>
      <c r="I32" s="43"/>
      <c r="J32" s="43"/>
      <c r="K32" s="43"/>
      <c r="L32" s="42"/>
    </row>
    <row r="33" spans="1:12" ht="15.75">
      <c r="A33" s="39"/>
      <c r="B33" s="40"/>
      <c r="C33" s="41"/>
      <c r="D33" s="42"/>
      <c r="E33" s="42"/>
      <c r="F33" s="42"/>
      <c r="G33" s="43"/>
      <c r="H33" s="43"/>
      <c r="I33" s="43"/>
      <c r="J33" s="43"/>
      <c r="K33" s="43"/>
      <c r="L33" s="42"/>
    </row>
    <row r="34" spans="1:12" ht="15.75">
      <c r="A34" s="39"/>
      <c r="B34" s="40"/>
      <c r="C34" s="41"/>
      <c r="D34" s="42"/>
      <c r="E34" s="42"/>
      <c r="F34" s="42"/>
      <c r="G34" s="43"/>
      <c r="H34" s="43"/>
      <c r="I34" s="43"/>
      <c r="J34" s="43"/>
      <c r="K34" s="43"/>
      <c r="L34" s="42"/>
    </row>
    <row r="35" spans="1:12" ht="15.75">
      <c r="A35" s="39"/>
      <c r="B35" s="40"/>
      <c r="C35" s="41"/>
      <c r="D35" s="42"/>
      <c r="E35" s="42"/>
      <c r="F35" s="42"/>
      <c r="G35" s="43"/>
      <c r="H35" s="43"/>
      <c r="I35" s="43"/>
      <c r="J35" s="43"/>
      <c r="K35" s="43"/>
      <c r="L35" s="42"/>
    </row>
    <row r="36" spans="1:12" ht="15.75">
      <c r="A36" s="39"/>
      <c r="B36" s="40"/>
      <c r="C36" s="41"/>
      <c r="D36" s="42"/>
      <c r="E36" s="42"/>
      <c r="F36" s="42"/>
      <c r="G36" s="43"/>
      <c r="H36" s="43"/>
      <c r="I36" s="43"/>
      <c r="J36" s="43"/>
      <c r="K36" s="43"/>
      <c r="L36" s="42"/>
    </row>
    <row r="37" spans="1:12" ht="15.75">
      <c r="A37" s="39"/>
      <c r="B37" s="40"/>
      <c r="C37" s="41"/>
      <c r="D37" s="42"/>
      <c r="E37" s="42"/>
      <c r="F37" s="42"/>
      <c r="G37" s="43"/>
      <c r="H37" s="43"/>
      <c r="I37" s="43"/>
      <c r="J37" s="43"/>
      <c r="K37" s="43"/>
      <c r="L37" s="42"/>
    </row>
    <row r="38" spans="1:12" ht="15.75">
      <c r="A38" s="39"/>
      <c r="B38" s="40"/>
      <c r="C38" s="41"/>
      <c r="D38" s="42"/>
      <c r="E38" s="42"/>
      <c r="F38" s="42"/>
      <c r="G38" s="43"/>
      <c r="H38" s="43"/>
      <c r="I38" s="43"/>
      <c r="J38" s="43"/>
      <c r="K38" s="43"/>
      <c r="L38" s="42"/>
    </row>
    <row r="39" spans="1:12" ht="15.75">
      <c r="A39" s="39"/>
      <c r="B39" s="40"/>
      <c r="C39" s="41"/>
      <c r="D39" s="42"/>
      <c r="E39" s="42"/>
      <c r="F39" s="42"/>
      <c r="G39" s="43"/>
      <c r="H39" s="43"/>
      <c r="I39" s="43"/>
      <c r="J39" s="43"/>
      <c r="K39" s="43"/>
      <c r="L39" s="42"/>
    </row>
    <row r="40" spans="1:12" ht="15.75">
      <c r="A40" s="39"/>
      <c r="B40" s="40"/>
      <c r="C40" s="41"/>
      <c r="D40" s="42"/>
      <c r="E40" s="42"/>
      <c r="F40" s="42"/>
      <c r="G40" s="43"/>
      <c r="H40" s="43"/>
      <c r="I40" s="43"/>
      <c r="J40" s="43"/>
      <c r="K40" s="43"/>
      <c r="L40" s="42"/>
    </row>
    <row r="41" spans="1:12" ht="15.75">
      <c r="A41" s="39"/>
      <c r="B41" s="40"/>
      <c r="C41" s="41"/>
      <c r="D41" s="42"/>
      <c r="E41" s="42"/>
      <c r="F41" s="42"/>
      <c r="G41" s="43"/>
      <c r="H41" s="43"/>
      <c r="I41" s="43"/>
      <c r="J41" s="43"/>
      <c r="K41" s="43"/>
      <c r="L41" s="42"/>
    </row>
    <row r="42" spans="1:12" ht="15.75">
      <c r="A42" s="39"/>
      <c r="B42" s="40"/>
      <c r="C42" s="41"/>
      <c r="D42" s="42"/>
      <c r="E42" s="42"/>
      <c r="F42" s="42"/>
      <c r="G42" s="43"/>
      <c r="H42" s="43"/>
      <c r="I42" s="43"/>
      <c r="J42" s="43"/>
      <c r="K42" s="43"/>
      <c r="L42" s="42"/>
    </row>
    <row r="45" spans="1:12" ht="15">
      <c r="A45" s="74" t="s">
        <v>57</v>
      </c>
      <c r="B45" s="75"/>
      <c r="C45" s="76" t="s">
        <v>58</v>
      </c>
      <c r="D45" s="76"/>
      <c r="E45" s="76"/>
      <c r="F45" s="76"/>
      <c r="G45" s="76"/>
      <c r="H45" s="76"/>
      <c r="I45" s="76"/>
      <c r="J45" s="76"/>
      <c r="K45" s="76"/>
      <c r="L45" s="76"/>
    </row>
    <row r="46" spans="3:12" ht="15">
      <c r="C46" s="76"/>
      <c r="D46" s="76"/>
      <c r="E46" s="76"/>
      <c r="F46" s="76"/>
      <c r="G46" s="76"/>
      <c r="H46" s="76"/>
      <c r="I46" s="76"/>
      <c r="J46" s="76"/>
      <c r="K46" s="76"/>
      <c r="L46" s="76"/>
    </row>
  </sheetData>
  <sheetProtection/>
  <mergeCells count="17">
    <mergeCell ref="A1:L1"/>
    <mergeCell ref="J2:J3"/>
    <mergeCell ref="K2:K3"/>
    <mergeCell ref="I2:I3"/>
    <mergeCell ref="A2:A3"/>
    <mergeCell ref="A4:A10"/>
    <mergeCell ref="G2:H2"/>
    <mergeCell ref="L2:L3"/>
    <mergeCell ref="A18:A24"/>
    <mergeCell ref="A45:B45"/>
    <mergeCell ref="C45:L46"/>
    <mergeCell ref="B2:B3"/>
    <mergeCell ref="C2:C3"/>
    <mergeCell ref="D2:D3"/>
    <mergeCell ref="E2:E3"/>
    <mergeCell ref="F2:F3"/>
    <mergeCell ref="A11:A17"/>
  </mergeCells>
  <printOptions horizontalCentered="1"/>
  <pageMargins left="0.11811023622047245" right="0" top="0.15748031496062992"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2022-09-09T10:21:19Z</cp:lastPrinted>
  <dcterms:created xsi:type="dcterms:W3CDTF">2022-02-07T14:37:31Z</dcterms:created>
  <dcterms:modified xsi:type="dcterms:W3CDTF">2023-10-18T12:18:01Z</dcterms:modified>
  <cp:category/>
  <cp:version/>
  <cp:contentType/>
  <cp:contentStatus/>
</cp:coreProperties>
</file>